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<sst xmlns="http://schemas.openxmlformats.org/spreadsheetml/2006/main" count="375" uniqueCount="166">
  <si>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</si>
  <si>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</si>
  <si>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</si>
  <si>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</si>
  <si>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</si>
  <si>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</si>
  <si>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</si>
  <si>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</si>
  <si>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</si>
  <si>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</si>
  <si>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010</t>
  </si>
  <si>
    <t>01010</t>
  </si>
  <si>
    <t>6050</t>
  </si>
  <si>
    <t>A.      
B.
C.
…</t>
  </si>
  <si>
    <t>UMiG</t>
  </si>
  <si>
    <t>DZIAŁ 010</t>
  </si>
  <si>
    <t>600</t>
  </si>
  <si>
    <t>60016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</si>
  <si>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</si>
  <si>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</si>
  <si>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</si>
  <si>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</si>
  <si>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</si>
  <si>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</si>
  <si>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</si>
  <si>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</si>
  <si>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</si>
  <si>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</si>
  <si>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</si>
  <si>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</si>
  <si>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</si>
  <si>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</si>
  <si>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01095</t>
  </si>
  <si>
    <t>60013</t>
  </si>
  <si>
    <t>6300</t>
  </si>
  <si>
    <t>60014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</si>
  <si>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</si>
  <si>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</si>
  <si>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</si>
  <si>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</si>
  <si>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</si>
  <si>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</si>
  <si>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</si>
  <si>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</si>
  <si>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Nazwa zadania inwestycyjnego                                 </t>
  </si>
  <si>
    <t xml:space="preserve">Budowa awaryjnej studni głębinowej w msc. Prosna                                               </t>
  </si>
  <si>
    <t xml:space="preserve">   </t>
  </si>
  <si>
    <t>9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</si>
  <si>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</si>
  <si>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</si>
  <si>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</si>
  <si>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</si>
  <si>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</si>
  <si>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75023</t>
  </si>
  <si>
    <t>DZIAŁ 754</t>
  </si>
  <si>
    <t>754</t>
  </si>
  <si>
    <t>75412</t>
  </si>
  <si>
    <t>7</t>
  </si>
  <si>
    <t>Przebudowa drogi gminnej Nowe Bieliny - Jankowice</t>
  </si>
  <si>
    <t>4</t>
  </si>
  <si>
    <t>Dotacja dla Samorządu Województwa Mazowieckiego na inwestycje na podstawie prozumienia z przeznaczeniem na budowę parkingu  przy drodze wojewódzkiej Nr 728 w Nowym Mieście nad Pilicą (przy cmentarzu)</t>
  </si>
  <si>
    <t>5</t>
  </si>
  <si>
    <t>6</t>
  </si>
  <si>
    <t>8</t>
  </si>
  <si>
    <t>Przebudowa drogi gminnej we wsi Bełek</t>
  </si>
  <si>
    <t xml:space="preserve">Przebudowa drogi gminnej we wsi Rokitnica - Godzimierz                                </t>
  </si>
  <si>
    <t>A.      
B. 
C.
…</t>
  </si>
  <si>
    <t xml:space="preserve">Przebudowa drogi gminnej we wsi Wierzchy                             </t>
  </si>
  <si>
    <t>Przebudowa Placu Kościuszki                w Nowym Mieście nad Pilicą</t>
  </si>
  <si>
    <t>Zagospodarowanie ronda przy ul. Tomaszowskiej w Nowym Mieście nad Pilicą (dokumentacja)</t>
  </si>
  <si>
    <t>700</t>
  </si>
  <si>
    <t>70005</t>
  </si>
  <si>
    <t xml:space="preserve">Zakup budynku dworca od PKS Sp. z o.o. w Grójcu </t>
  </si>
  <si>
    <t>DZIAŁ 700</t>
  </si>
  <si>
    <t>801</t>
  </si>
  <si>
    <t>80101</t>
  </si>
  <si>
    <t>80110</t>
  </si>
  <si>
    <t>Przebudowa kanalizacji burzowej (teren osiedla) przy ul. Tomaszowskiej w Nowym Mieście nad Pilicą</t>
  </si>
  <si>
    <t>DZIAŁ 801</t>
  </si>
  <si>
    <t>Rekultywacja kwater na składowisku odpadów komunalnych w Nowych Łęgonicach</t>
  </si>
  <si>
    <t>A. 
B.
C.    
…</t>
  </si>
  <si>
    <t>PLAN WYDATKÓW NA ZADANIA INWESTYCYJNE W 2012 ROKU</t>
  </si>
  <si>
    <t>Modrnizacja oświetlenia ulicznego na terenie miasta i  gminy Nowe Miasto nad Pilicą</t>
  </si>
  <si>
    <t>Modernizacja ulicy Polnej w Nowym Mieście nad Pilicą</t>
  </si>
  <si>
    <t>Dotacja dla Samorządu Województwa Mazowieckiego na inwestycje na podstawie prozumienia z przeznaczeniem na budowę obwodnicy w Nowym Mieście nad Pilicą (droga wojewódzka nr 707-728)</t>
  </si>
  <si>
    <t>90002</t>
  </si>
  <si>
    <t>Dotacja dla Starostwa Powiatowego w Grójcu na inwestycje na podstawie prozumienia z przeznaczeniem na dofinansowanie modernizacji dróg powiatowych znajdujących się na terenie gminy Nowe Miasto nad Pilicą - (droga powiatowa 1694W - Waliska)</t>
  </si>
  <si>
    <t>RADY MIEJSKIEJ W NOWYM MIEŚCIE NAD PILICĄ</t>
  </si>
  <si>
    <t>Zagospodarowanie centrum wsi Wola Pobiedzińska</t>
  </si>
  <si>
    <t>Zakup abonenckiej centrali telefonicznej dla UMiG</t>
  </si>
  <si>
    <t>31</t>
  </si>
  <si>
    <t>Budowa budynku - obiekt sportowy przy stadionie miejskim w Nowym Mieście nad Pilicą - dokumentacja</t>
  </si>
  <si>
    <t>Zakup kontenerów socjalnych-2 szt.</t>
  </si>
  <si>
    <t>Modernizacja dachu na budynku komunalnym w msc. Domaniewice</t>
  </si>
  <si>
    <t>Termomodernizacja budynku komunalnego przy ul. Targowej w Nowym Mieście nad Pilicą</t>
  </si>
  <si>
    <t>630</t>
  </si>
  <si>
    <t>63003</t>
  </si>
  <si>
    <t>Budowa pomostów dla kajaków przy rzece Pilicy w Nowym Mieście nad Pilicą i w msc. Gostomia</t>
  </si>
  <si>
    <t>32</t>
  </si>
  <si>
    <t>33</t>
  </si>
  <si>
    <t>34</t>
  </si>
  <si>
    <t>A.      
B. 30 000,00
C.
…</t>
  </si>
  <si>
    <t>Zakup programu komputerowego "Rejestr zaangażowania środków budżetowych" - licencja na 9 stanowisk</t>
  </si>
  <si>
    <t>Dotacja dla Starostwa Powiatowego w Grójcu na inwestycje na podstawie porozumienia z przeznaczeniem na dofinansowanie modernizacji dróg powiatowych znajdujących się na terenie gminy Nowe Miasto nad Pilicą (droga powiatowa nr 1693W)</t>
  </si>
  <si>
    <t>Termomodernizacja budynku szkoły Publicznego Gimnazjum przy ul. Ogrodowej 16 w Nowym Mieście nad Pilicą</t>
  </si>
  <si>
    <t xml:space="preserve">Odprowadzenie wód gruntowych ulic Bielińskiego i Mostowej w Nowym Mieście nad Pilicą </t>
  </si>
  <si>
    <t>Wpłata na Fundusz Wsparcia Państowej Straży Pożarnej z przeznaczeniem na dofinansowanie zakupu samochodu ratowniczo - gaśniczego dla Komendy Powiatowej Państwowej Straży Pożarnej w Grójcu</t>
  </si>
  <si>
    <t>Dotacja dla Samorządu Województwa Mazowieckiego na inwestycje na podstawie prozumienia z przeznaczeniem na realizację projektu EA Priorytet II.. Działanie1.2 - Rozwój e-usług w ramach RPO Województwa Mazowieckiego</t>
  </si>
  <si>
    <t>Zakup, dostawa średniego samochodu ratowniczo-gaśniczego z napędem 4x4 dla Ochotniczej Straży Pożarnej w Nowym Mieście nad Pilicą</t>
  </si>
  <si>
    <t xml:space="preserve"> </t>
  </si>
  <si>
    <t xml:space="preserve">A.      
B. 230 000,00
C.
</t>
  </si>
  <si>
    <t>rok 2012 (9+10+11+12)</t>
  </si>
  <si>
    <t>Przebudowa pomnika Samolotu LIM-5 (zmiana miejsca lokalizacji obiektu)</t>
  </si>
  <si>
    <t>Przebudowa drogi za mostem we wsi Gostomia</t>
  </si>
  <si>
    <t>92195</t>
  </si>
  <si>
    <t>80103</t>
  </si>
  <si>
    <r>
      <t xml:space="preserve">Dotacja dla Samorządu Województwa Mazowieckiego na inwestycje na podstawie prozumienia z przeznaczeniem na realizację </t>
    </r>
    <r>
      <rPr>
        <b/>
        <sz val="10"/>
        <rFont val="Arial CE"/>
        <family val="0"/>
      </rPr>
      <t>projektu BW</t>
    </r>
    <r>
      <rPr>
        <sz val="10"/>
        <rFont val="Arial CE"/>
        <family val="2"/>
      </rPr>
      <t xml:space="preserve"> Priorytet I. Działanie1.7 - Promocja gospodarcza w ramach RPO Województwa Mazowieckiego</t>
    </r>
  </si>
  <si>
    <t>Budowa mostu na rzece Pilicy łączącego msc. Domaniewice z msc. Kolonia Myślakowice - dokumentacja</t>
  </si>
  <si>
    <t>Modernizacja ulicy Kolejowej w Nowym Mieście nad Pilicą</t>
  </si>
  <si>
    <t>Modernizacja ulicy Krótkiej w Nowym Mieście nad Pilicą</t>
  </si>
  <si>
    <t>Przebudowa drogi gminnej Nowe Miasto - Małe Łęgonice</t>
  </si>
  <si>
    <t>Przebudowa drogi gminnej we wsi Gostomia</t>
  </si>
  <si>
    <t>Przebudowa drogi gminnej we wsi Łęgonice</t>
  </si>
  <si>
    <t>Przebudowa drogi gminnej we wsi Pobiedna</t>
  </si>
  <si>
    <t>40</t>
  </si>
  <si>
    <t>41</t>
  </si>
  <si>
    <t>42</t>
  </si>
  <si>
    <t>43</t>
  </si>
  <si>
    <t>44</t>
  </si>
  <si>
    <t>45</t>
  </si>
  <si>
    <t>46</t>
  </si>
  <si>
    <t xml:space="preserve">A.      
B. 83 336,00
C.
</t>
  </si>
  <si>
    <t>Przebudowa drogi gminnej we wsi Zalesie</t>
  </si>
  <si>
    <t>Termomodernizacja budynku administracyjnego Urzędu Miasta i Gminy w Nowym Mieście nad Pilicą - dokumentacja</t>
  </si>
  <si>
    <t>35</t>
  </si>
  <si>
    <t>47</t>
  </si>
  <si>
    <t>a</t>
  </si>
  <si>
    <t>b</t>
  </si>
  <si>
    <t>c</t>
  </si>
  <si>
    <t>a - po zmianie</t>
  </si>
  <si>
    <t>c - przed zmianą</t>
  </si>
  <si>
    <t>b - zmiana</t>
  </si>
  <si>
    <t xml:space="preserve">6057   6059                  </t>
  </si>
  <si>
    <t>dochody własne jst              § 6050             i § 6059</t>
  </si>
  <si>
    <t xml:space="preserve">środki wymienione
w art. 5 ust. 1 pkt 2 i 3 u.f.p.            § 6057      </t>
  </si>
  <si>
    <t>Budowa garażu dla OSP w msc. Domaniewice</t>
  </si>
  <si>
    <t xml:space="preserve">A.      
B. 
C.
</t>
  </si>
  <si>
    <t>Motopompa pływająca NIAGARA PLUS dla OSP w Łęgonicach</t>
  </si>
  <si>
    <t>48</t>
  </si>
  <si>
    <r>
      <rPr>
        <sz val="8"/>
        <color indexed="8"/>
        <rFont val="Arial CE"/>
        <family val="0"/>
      </rPr>
      <t xml:space="preserve">§ 6059 </t>
    </r>
    <r>
      <rPr>
        <sz val="10"/>
        <color indexed="8"/>
        <rFont val="Arial CE"/>
        <family val="0"/>
      </rPr>
      <t xml:space="preserve">                         120 427,00                                           </t>
    </r>
  </si>
  <si>
    <t>Renowacja studni głębinowej nr 3a w Nowym Mieście nad Pilicą</t>
  </si>
  <si>
    <t>ZAŁĄCZNIK NR 3</t>
  </si>
  <si>
    <t>500</t>
  </si>
  <si>
    <t>50095</t>
  </si>
  <si>
    <t>DZIAŁ 500</t>
  </si>
  <si>
    <t>10</t>
  </si>
  <si>
    <t>26</t>
  </si>
  <si>
    <t>36</t>
  </si>
  <si>
    <t>49</t>
  </si>
  <si>
    <t>Przebudowa targowiska miejskiego w Nowym Mieście nad Pilicą</t>
  </si>
  <si>
    <t>DZIAŁ 630</t>
  </si>
  <si>
    <t>DZIAŁ 600</t>
  </si>
  <si>
    <t>Przebudowa kotłowni węglowej na olejową w budynku Urzędu Miasta i Gminy w Nowym  Mieście nad Pilicą</t>
  </si>
  <si>
    <t>Przebudowa kotłowni węglowej na olejową w budynku Publicznej Szkoły Podstawowej w Żdżarach</t>
  </si>
  <si>
    <t>Przebudowa kotłowni węglowej na olejową w budynku oddziałów przedszkolnych Publicznej Szkoły Podstawowej w Nowym Mieście nad Pilicą</t>
  </si>
  <si>
    <t>DO UCHWAŁY NR XXX/168/2012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</si>
</sst>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25" fillId="0" borderId="10" xfId="0" applyNumberFormat="1" applyFont="1" applyBorder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0" fillId="25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25" borderId="10" xfId="0" applyNumberFormat="1" applyFont="1" applyFill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9" fontId="0" fillId="26" borderId="11" xfId="0" applyNumberFormat="1" applyFont="1" applyFill="1" applyBorder="1" applyAlignment="1" applyProtection="1">
      <alignment horizontal="center" vertical="center"/>
      <protection/>
    </xf>
    <xf numFmtId="49" fontId="0" fillId="26" borderId="11" xfId="0" applyNumberFormat="1" applyFont="1" applyFill="1" applyBorder="1" applyAlignment="1" applyProtection="1">
      <alignment vertical="center" wrapText="1"/>
      <protection locked="0"/>
    </xf>
    <xf numFmtId="4" fontId="0" fillId="26" borderId="11" xfId="0" applyNumberFormat="1" applyFont="1" applyFill="1" applyBorder="1" applyAlignment="1" applyProtection="1">
      <alignment vertical="center"/>
      <protection/>
    </xf>
    <xf numFmtId="0" fontId="21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" fontId="23" fillId="26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4" fontId="23" fillId="24" borderId="10" xfId="0" applyNumberFormat="1" applyFont="1" applyFill="1" applyBorder="1" applyAlignment="1">
      <alignment vertical="center"/>
    </xf>
    <xf numFmtId="49" fontId="0" fillId="25" borderId="10" xfId="0" applyNumberFormat="1" applyFont="1" applyFill="1" applyBorder="1" applyAlignment="1">
      <alignment vertical="top" wrapText="1"/>
    </xf>
    <xf numFmtId="4" fontId="25" fillId="0" borderId="10" xfId="0" applyNumberFormat="1" applyFont="1" applyBorder="1" applyAlignment="1">
      <alignment vertical="center"/>
    </xf>
    <xf numFmtId="0" fontId="23" fillId="4" borderId="12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7" fillId="20" borderId="11" xfId="0" applyFont="1" applyFill="1" applyBorder="1" applyAlignment="1">
      <alignment vertical="center" wrapText="1"/>
    </xf>
    <xf numFmtId="0" fontId="27" fillId="20" borderId="13" xfId="0" applyFont="1" applyFill="1" applyBorder="1" applyAlignment="1">
      <alignment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49" fontId="0" fillId="26" borderId="11" xfId="0" applyNumberFormat="1" applyFont="1" applyFill="1" applyBorder="1" applyAlignment="1">
      <alignment horizontal="center" vertical="center"/>
    </xf>
    <xf numFmtId="49" fontId="0" fillId="26" borderId="11" xfId="0" applyNumberFormat="1" applyFont="1" applyFill="1" applyBorder="1" applyAlignment="1">
      <alignment horizontal="left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right" vertical="center"/>
    </xf>
    <xf numFmtId="4" fontId="0" fillId="24" borderId="10" xfId="0" applyNumberFormat="1" applyFont="1" applyFill="1" applyBorder="1" applyAlignment="1">
      <alignment vertical="center"/>
    </xf>
    <xf numFmtId="4" fontId="21" fillId="24" borderId="10" xfId="0" applyNumberFormat="1" applyFont="1" applyFill="1" applyBorder="1" applyAlignment="1">
      <alignment vertical="center"/>
    </xf>
    <xf numFmtId="49" fontId="0" fillId="26" borderId="11" xfId="0" applyNumberFormat="1" applyFont="1" applyFill="1" applyBorder="1" applyAlignment="1">
      <alignment vertical="center" wrapText="1"/>
    </xf>
    <xf numFmtId="49" fontId="0" fillId="26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5" fillId="0" borderId="11" xfId="0" applyFont="1" applyBorder="1" applyAlignment="1">
      <alignment vertical="center" wrapText="1"/>
    </xf>
    <xf numFmtId="49" fontId="0" fillId="25" borderId="11" xfId="0" applyNumberFormat="1" applyFont="1" applyFill="1" applyBorder="1" applyAlignment="1">
      <alignment horizontal="left" vertical="top" wrapText="1"/>
    </xf>
    <xf numFmtId="49" fontId="0" fillId="26" borderId="10" xfId="0" applyNumberForma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vertical="center" wrapText="1"/>
      <protection locked="0"/>
    </xf>
    <xf numFmtId="4" fontId="0" fillId="26" borderId="10" xfId="0" applyNumberFormat="1" applyFont="1" applyFill="1" applyBorder="1" applyAlignment="1" applyProtection="1">
      <alignment vertical="center"/>
      <protection/>
    </xf>
    <xf numFmtId="49" fontId="23" fillId="26" borderId="10" xfId="0" applyNumberFormat="1" applyFont="1" applyFill="1" applyBorder="1" applyAlignment="1">
      <alignment horizontal="right" vertical="center"/>
    </xf>
    <xf numFmtId="4" fontId="23" fillId="26" borderId="10" xfId="0" applyNumberFormat="1" applyFont="1" applyFill="1" applyBorder="1" applyAlignment="1">
      <alignment vertical="center"/>
    </xf>
    <xf numFmtId="49" fontId="23" fillId="26" borderId="11" xfId="0" applyNumberFormat="1" applyFont="1" applyFill="1" applyBorder="1" applyAlignment="1">
      <alignment horizontal="center" vertical="center"/>
    </xf>
    <xf numFmtId="49" fontId="23" fillId="26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3" fillId="25" borderId="10" xfId="0" applyNumberFormat="1" applyFont="1" applyFill="1" applyBorder="1" applyAlignment="1">
      <alignment horizontal="center" vertical="distributed" wrapText="1"/>
    </xf>
    <xf numFmtId="0" fontId="30" fillId="0" borderId="11" xfId="0" applyFont="1" applyBorder="1" applyAlignment="1">
      <alignment vertical="center" wrapText="1"/>
    </xf>
    <xf numFmtId="0" fontId="27" fillId="20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26" borderId="11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26" borderId="11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2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25" borderId="11" xfId="0" applyNumberFormat="1" applyFont="1" applyFill="1" applyBorder="1" applyAlignment="1">
      <alignment horizontal="left" vertical="distributed"/>
    </xf>
    <xf numFmtId="49" fontId="23" fillId="25" borderId="13" xfId="0" applyNumberFormat="1" applyFont="1" applyFill="1" applyBorder="1" applyAlignment="1">
      <alignment horizontal="left" vertical="distributed"/>
    </xf>
    <xf numFmtId="49" fontId="23" fillId="25" borderId="14" xfId="0" applyNumberFormat="1" applyFont="1" applyFill="1" applyBorder="1" applyAlignment="1">
      <alignment horizontal="left" vertical="distributed"/>
    </xf>
    <xf numFmtId="0" fontId="27" fillId="20" borderId="12" xfId="0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20" borderId="15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Layout" workbookViewId="0" topLeftCell="A79">
      <selection activeCell="A2" sqref="A2:M2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3.75390625" style="2" customWidth="1"/>
    <col min="7" max="7" width="14.375" style="2" customWidth="1"/>
    <col min="8" max="8" width="13.25390625" style="2" customWidth="1"/>
    <col min="9" max="9" width="11.875" style="2" customWidth="1"/>
    <col min="10" max="10" width="11.75390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3" ht="16.5" customHeight="1">
      <c r="A1" s="115" t="s">
        <v>151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" customHeight="1">
      <c r="A2" s="115" t="s">
        <v>165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.75" customHeight="1">
      <c r="A3" s="115" t="s">
        <v>87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6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">
      <c r="A5" s="122" t="s">
        <v>81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5.7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0</v>
      </c>
    </row>
    <row r="8" spans="1:13" s="4" customFormat="1" ht="19.5" customHeight="1">
      <c r="A8" s="96" t="s">
        <v>1</v>
      </c>
      <c r="B8" s="96" t="s">
        <v>2</v>
      </c>
      <c r="C8" s="96" t="s">
        <v>3</v>
      </c>
      <c r="D8" s="96" t="s">
        <v>4</v>
      </c>
      <c r="E8" s="123" t="s">
        <v>44</v>
      </c>
      <c r="F8" s="57"/>
      <c r="G8" s="111" t="s">
        <v>5</v>
      </c>
      <c r="H8" s="116" t="s">
        <v>6</v>
      </c>
      <c r="I8" s="117"/>
      <c r="J8" s="117"/>
      <c r="K8" s="117"/>
      <c r="L8" s="117"/>
      <c r="M8" s="118" t="s">
        <v>7</v>
      </c>
    </row>
    <row r="9" spans="1:13" s="4" customFormat="1" ht="19.5" customHeight="1">
      <c r="A9" s="96"/>
      <c r="B9" s="96"/>
      <c r="C9" s="96"/>
      <c r="D9" s="96"/>
      <c r="E9" s="123"/>
      <c r="F9" s="58"/>
      <c r="G9" s="111"/>
      <c r="H9" s="118" t="s">
        <v>111</v>
      </c>
      <c r="I9" s="118" t="s">
        <v>46</v>
      </c>
      <c r="J9" s="118"/>
      <c r="K9" s="118"/>
      <c r="L9" s="118"/>
      <c r="M9" s="118"/>
    </row>
    <row r="10" spans="1:13" s="4" customFormat="1" ht="29.25" customHeight="1">
      <c r="A10" s="96"/>
      <c r="B10" s="96"/>
      <c r="C10" s="96"/>
      <c r="D10" s="96"/>
      <c r="E10" s="123"/>
      <c r="F10" s="59"/>
      <c r="G10" s="111"/>
      <c r="H10" s="118"/>
      <c r="I10" s="118" t="s">
        <v>143</v>
      </c>
      <c r="J10" s="118" t="s">
        <v>8</v>
      </c>
      <c r="K10" s="124" t="s">
        <v>9</v>
      </c>
      <c r="L10" s="118" t="s">
        <v>144</v>
      </c>
      <c r="M10" s="118"/>
    </row>
    <row r="11" spans="1:13" s="4" customFormat="1" ht="19.5" customHeight="1">
      <c r="A11" s="96"/>
      <c r="B11" s="96"/>
      <c r="C11" s="96"/>
      <c r="D11" s="96"/>
      <c r="E11" s="123"/>
      <c r="F11" s="58"/>
      <c r="G11" s="111"/>
      <c r="H11" s="118"/>
      <c r="I11" s="118"/>
      <c r="J11" s="118"/>
      <c r="K11" s="124"/>
      <c r="L11" s="118"/>
      <c r="M11" s="118"/>
    </row>
    <row r="12" spans="1:13" s="4" customFormat="1" ht="24.75" customHeight="1">
      <c r="A12" s="96"/>
      <c r="B12" s="96"/>
      <c r="C12" s="96"/>
      <c r="D12" s="96"/>
      <c r="E12" s="123"/>
      <c r="F12" s="60"/>
      <c r="G12" s="111"/>
      <c r="H12" s="118"/>
      <c r="I12" s="118"/>
      <c r="J12" s="118"/>
      <c r="K12" s="124"/>
      <c r="L12" s="118"/>
      <c r="M12" s="118"/>
    </row>
    <row r="13" spans="1:13" ht="12" customHeigh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78"/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15</v>
      </c>
    </row>
    <row r="14" spans="1:13" ht="28.5" customHeight="1">
      <c r="A14" s="67">
        <v>1</v>
      </c>
      <c r="B14" s="64" t="s">
        <v>10</v>
      </c>
      <c r="C14" s="64" t="s">
        <v>11</v>
      </c>
      <c r="D14" s="64" t="s">
        <v>12</v>
      </c>
      <c r="E14" s="75" t="s">
        <v>45</v>
      </c>
      <c r="F14" s="76"/>
      <c r="G14" s="54">
        <v>108500</v>
      </c>
      <c r="H14" s="54">
        <v>108500</v>
      </c>
      <c r="I14" s="54">
        <v>108500</v>
      </c>
      <c r="J14" s="54">
        <v>0</v>
      </c>
      <c r="K14" s="30" t="s">
        <v>13</v>
      </c>
      <c r="L14" s="54">
        <v>0</v>
      </c>
      <c r="M14" s="49" t="s">
        <v>14</v>
      </c>
    </row>
    <row r="15" spans="1:13" ht="34.5" customHeight="1">
      <c r="A15" s="67">
        <v>2</v>
      </c>
      <c r="B15" s="64" t="s">
        <v>10</v>
      </c>
      <c r="C15" s="64" t="s">
        <v>11</v>
      </c>
      <c r="D15" s="64" t="s">
        <v>12</v>
      </c>
      <c r="E15" s="83" t="s">
        <v>150</v>
      </c>
      <c r="F15" s="76"/>
      <c r="G15" s="54">
        <v>0</v>
      </c>
      <c r="H15" s="54">
        <v>0</v>
      </c>
      <c r="I15" s="54">
        <v>0</v>
      </c>
      <c r="J15" s="54">
        <v>0</v>
      </c>
      <c r="K15" s="30" t="s">
        <v>13</v>
      </c>
      <c r="L15" s="54">
        <v>0</v>
      </c>
      <c r="M15" s="49" t="s">
        <v>14</v>
      </c>
    </row>
    <row r="16" spans="1:13" ht="36" customHeight="1">
      <c r="A16" s="67">
        <v>3</v>
      </c>
      <c r="B16" s="64" t="s">
        <v>10</v>
      </c>
      <c r="C16" s="64" t="s">
        <v>32</v>
      </c>
      <c r="D16" s="74" t="s">
        <v>142</v>
      </c>
      <c r="E16" s="75" t="s">
        <v>88</v>
      </c>
      <c r="F16" s="76"/>
      <c r="G16" s="54">
        <v>194000</v>
      </c>
      <c r="H16" s="54">
        <v>194000</v>
      </c>
      <c r="I16" s="77" t="s">
        <v>149</v>
      </c>
      <c r="J16" s="54">
        <v>0</v>
      </c>
      <c r="K16" s="30" t="s">
        <v>13</v>
      </c>
      <c r="L16" s="54">
        <v>73573</v>
      </c>
      <c r="M16" s="49" t="s">
        <v>14</v>
      </c>
    </row>
    <row r="17" spans="1:13" ht="20.25" customHeight="1">
      <c r="A17" s="97" t="s">
        <v>15</v>
      </c>
      <c r="B17" s="97"/>
      <c r="C17" s="97"/>
      <c r="D17" s="97"/>
      <c r="E17" s="97"/>
      <c r="F17" s="18"/>
      <c r="G17" s="6">
        <f>G14+G15+G16</f>
        <v>302500</v>
      </c>
      <c r="H17" s="6">
        <f>H14+H15+H16</f>
        <v>302500</v>
      </c>
      <c r="I17" s="6">
        <v>228927</v>
      </c>
      <c r="J17" s="6">
        <v>0</v>
      </c>
      <c r="K17" s="6">
        <v>0</v>
      </c>
      <c r="L17" s="6">
        <f>L16</f>
        <v>73573</v>
      </c>
      <c r="M17" s="6"/>
    </row>
    <row r="18" spans="1:13" ht="103.5" customHeight="1">
      <c r="A18" s="9" t="s">
        <v>59</v>
      </c>
      <c r="B18" s="9" t="s">
        <v>36</v>
      </c>
      <c r="C18" s="9" t="s">
        <v>37</v>
      </c>
      <c r="D18" s="9" t="s">
        <v>38</v>
      </c>
      <c r="E18" s="17" t="s">
        <v>116</v>
      </c>
      <c r="F18" s="17"/>
      <c r="G18" s="10">
        <v>12780</v>
      </c>
      <c r="H18" s="10">
        <v>12780</v>
      </c>
      <c r="I18" s="10">
        <v>12780</v>
      </c>
      <c r="J18" s="10">
        <v>0</v>
      </c>
      <c r="K18" s="25" t="s">
        <v>13</v>
      </c>
      <c r="L18" s="14">
        <v>0</v>
      </c>
      <c r="M18" s="5" t="s">
        <v>14</v>
      </c>
    </row>
    <row r="19" spans="1:13" ht="20.25" customHeight="1">
      <c r="A19" s="97" t="s">
        <v>39</v>
      </c>
      <c r="B19" s="97"/>
      <c r="C19" s="97"/>
      <c r="D19" s="97"/>
      <c r="E19" s="97"/>
      <c r="F19" s="18"/>
      <c r="G19" s="6">
        <f>G18</f>
        <v>12780</v>
      </c>
      <c r="H19" s="6">
        <f>H18</f>
        <v>12780</v>
      </c>
      <c r="I19" s="6">
        <f>I18</f>
        <v>12780</v>
      </c>
      <c r="J19" s="6">
        <f>J18</f>
        <v>0</v>
      </c>
      <c r="K19" s="11">
        <v>0</v>
      </c>
      <c r="L19" s="6">
        <f>L18</f>
        <v>0</v>
      </c>
      <c r="M19" s="6"/>
    </row>
    <row r="20" spans="1:13" ht="45" customHeight="1">
      <c r="A20" s="91" t="s">
        <v>61</v>
      </c>
      <c r="B20" s="91" t="s">
        <v>152</v>
      </c>
      <c r="C20" s="91" t="s">
        <v>153</v>
      </c>
      <c r="D20" s="91" t="s">
        <v>12</v>
      </c>
      <c r="E20" s="92" t="s">
        <v>159</v>
      </c>
      <c r="F20" s="89"/>
      <c r="G20" s="90">
        <v>6000</v>
      </c>
      <c r="H20" s="90">
        <v>6000</v>
      </c>
      <c r="I20" s="90">
        <v>6000</v>
      </c>
      <c r="J20" s="90">
        <v>0</v>
      </c>
      <c r="K20" s="25" t="s">
        <v>13</v>
      </c>
      <c r="L20" s="90">
        <v>0</v>
      </c>
      <c r="M20" s="5" t="s">
        <v>14</v>
      </c>
    </row>
    <row r="21" spans="1:13" ht="20.25" customHeight="1">
      <c r="A21" s="97" t="s">
        <v>154</v>
      </c>
      <c r="B21" s="97"/>
      <c r="C21" s="97"/>
      <c r="D21" s="97"/>
      <c r="E21" s="97"/>
      <c r="F21" s="18"/>
      <c r="G21" s="6">
        <f>G20</f>
        <v>6000</v>
      </c>
      <c r="H21" s="6">
        <f>H20</f>
        <v>6000</v>
      </c>
      <c r="I21" s="6">
        <f>I20</f>
        <v>6000</v>
      </c>
      <c r="J21" s="6">
        <f>J20</f>
        <v>0</v>
      </c>
      <c r="K21" s="11">
        <v>0</v>
      </c>
      <c r="L21" s="6">
        <f>L20</f>
        <v>0</v>
      </c>
      <c r="M21" s="6"/>
    </row>
    <row r="22" spans="1:13" ht="96" customHeight="1">
      <c r="A22" s="73" t="s">
        <v>62</v>
      </c>
      <c r="B22" s="61" t="s">
        <v>16</v>
      </c>
      <c r="C22" s="61" t="s">
        <v>33</v>
      </c>
      <c r="D22" s="61" t="s">
        <v>34</v>
      </c>
      <c r="E22" s="62" t="s">
        <v>60</v>
      </c>
      <c r="F22" s="63"/>
      <c r="G22" s="23">
        <v>0</v>
      </c>
      <c r="H22" s="23">
        <v>0</v>
      </c>
      <c r="I22" s="23">
        <v>0</v>
      </c>
      <c r="J22" s="23">
        <v>0</v>
      </c>
      <c r="K22" s="30" t="s">
        <v>13</v>
      </c>
      <c r="L22" s="23">
        <v>0</v>
      </c>
      <c r="M22" s="49" t="s">
        <v>14</v>
      </c>
    </row>
    <row r="23" spans="1:13" ht="88.5" customHeight="1">
      <c r="A23" s="73" t="s">
        <v>57</v>
      </c>
      <c r="B23" s="61" t="s">
        <v>16</v>
      </c>
      <c r="C23" s="61" t="s">
        <v>33</v>
      </c>
      <c r="D23" s="61" t="s">
        <v>34</v>
      </c>
      <c r="E23" s="84" t="s">
        <v>84</v>
      </c>
      <c r="F23" s="63"/>
      <c r="G23" s="23">
        <v>0</v>
      </c>
      <c r="H23" s="23">
        <v>0</v>
      </c>
      <c r="I23" s="23">
        <v>0</v>
      </c>
      <c r="J23" s="23">
        <v>0</v>
      </c>
      <c r="K23" s="30" t="s">
        <v>13</v>
      </c>
      <c r="L23" s="23">
        <v>0</v>
      </c>
      <c r="M23" s="49" t="s">
        <v>14</v>
      </c>
    </row>
    <row r="24" spans="1:13" ht="32.25" customHeight="1">
      <c r="A24" s="98" t="s">
        <v>63</v>
      </c>
      <c r="B24" s="98" t="s">
        <v>16</v>
      </c>
      <c r="C24" s="112" t="s">
        <v>35</v>
      </c>
      <c r="D24" s="98" t="s">
        <v>34</v>
      </c>
      <c r="E24" s="108" t="s">
        <v>86</v>
      </c>
      <c r="F24" s="94" t="s">
        <v>136</v>
      </c>
      <c r="G24" s="50">
        <v>30000</v>
      </c>
      <c r="H24" s="50">
        <v>30000</v>
      </c>
      <c r="I24" s="50">
        <v>30000</v>
      </c>
      <c r="J24" s="50">
        <v>0</v>
      </c>
      <c r="K24" s="95" t="s">
        <v>13</v>
      </c>
      <c r="L24" s="50">
        <v>0</v>
      </c>
      <c r="M24" s="119" t="s">
        <v>14</v>
      </c>
    </row>
    <row r="25" spans="1:13" ht="32.25" customHeight="1">
      <c r="A25" s="99"/>
      <c r="B25" s="99"/>
      <c r="C25" s="113"/>
      <c r="D25" s="99"/>
      <c r="E25" s="109"/>
      <c r="F25" s="94" t="s">
        <v>137</v>
      </c>
      <c r="G25" s="50">
        <v>-20000</v>
      </c>
      <c r="H25" s="50">
        <v>-20000</v>
      </c>
      <c r="I25" s="50">
        <v>-20000</v>
      </c>
      <c r="J25" s="50">
        <v>0</v>
      </c>
      <c r="K25" s="95" t="s">
        <v>13</v>
      </c>
      <c r="L25" s="50">
        <v>0</v>
      </c>
      <c r="M25" s="120"/>
    </row>
    <row r="26" spans="1:13" ht="52.5" customHeight="1">
      <c r="A26" s="100"/>
      <c r="B26" s="100"/>
      <c r="C26" s="114"/>
      <c r="D26" s="100"/>
      <c r="E26" s="110"/>
      <c r="F26" s="94" t="s">
        <v>138</v>
      </c>
      <c r="G26" s="50">
        <v>50000</v>
      </c>
      <c r="H26" s="50">
        <v>50000</v>
      </c>
      <c r="I26" s="50">
        <v>50000</v>
      </c>
      <c r="J26" s="50">
        <v>0</v>
      </c>
      <c r="K26" s="95" t="s">
        <v>13</v>
      </c>
      <c r="L26" s="50">
        <v>0</v>
      </c>
      <c r="M26" s="121"/>
    </row>
    <row r="27" spans="1:13" ht="103.5" customHeight="1">
      <c r="A27" s="73" t="s">
        <v>47</v>
      </c>
      <c r="B27" s="61" t="s">
        <v>16</v>
      </c>
      <c r="C27" s="61" t="s">
        <v>35</v>
      </c>
      <c r="D27" s="61" t="s">
        <v>34</v>
      </c>
      <c r="E27" s="72" t="s">
        <v>103</v>
      </c>
      <c r="F27" s="63"/>
      <c r="G27" s="23">
        <v>617942</v>
      </c>
      <c r="H27" s="23">
        <v>617942</v>
      </c>
      <c r="I27" s="23">
        <v>617942</v>
      </c>
      <c r="J27" s="23">
        <v>0</v>
      </c>
      <c r="K27" s="30" t="s">
        <v>13</v>
      </c>
      <c r="L27" s="23">
        <v>0</v>
      </c>
      <c r="M27" s="49" t="s">
        <v>14</v>
      </c>
    </row>
    <row r="28" spans="1:14" ht="37.5" customHeight="1">
      <c r="A28" s="32" t="s">
        <v>155</v>
      </c>
      <c r="B28" s="27" t="s">
        <v>16</v>
      </c>
      <c r="C28" s="27" t="s">
        <v>17</v>
      </c>
      <c r="D28" s="27" t="s">
        <v>12</v>
      </c>
      <c r="E28" s="36" t="s">
        <v>58</v>
      </c>
      <c r="F28" s="36"/>
      <c r="G28" s="23">
        <v>289000</v>
      </c>
      <c r="H28" s="23">
        <v>289000</v>
      </c>
      <c r="I28" s="23">
        <v>289000</v>
      </c>
      <c r="J28" s="23">
        <v>0</v>
      </c>
      <c r="K28" s="30" t="s">
        <v>13</v>
      </c>
      <c r="L28" s="54">
        <v>0</v>
      </c>
      <c r="M28" s="22" t="s">
        <v>14</v>
      </c>
      <c r="N28" s="39"/>
    </row>
    <row r="29" spans="1:14" ht="24" customHeight="1">
      <c r="A29" s="19">
        <v>11</v>
      </c>
      <c r="B29" s="20" t="s">
        <v>16</v>
      </c>
      <c r="C29" s="20" t="s">
        <v>17</v>
      </c>
      <c r="D29" s="20" t="s">
        <v>12</v>
      </c>
      <c r="E29" s="35" t="s">
        <v>64</v>
      </c>
      <c r="F29" s="35"/>
      <c r="G29" s="29">
        <v>294000</v>
      </c>
      <c r="H29" s="29">
        <v>294000</v>
      </c>
      <c r="I29" s="29">
        <v>294000</v>
      </c>
      <c r="J29" s="29">
        <v>0</v>
      </c>
      <c r="K29" s="28" t="s">
        <v>13</v>
      </c>
      <c r="L29" s="29">
        <v>0</v>
      </c>
      <c r="M29" s="22" t="s">
        <v>14</v>
      </c>
      <c r="N29" s="39"/>
    </row>
    <row r="30" spans="1:13" s="51" customFormat="1" ht="27" customHeight="1">
      <c r="A30" s="19">
        <v>12</v>
      </c>
      <c r="B30" s="20" t="s">
        <v>16</v>
      </c>
      <c r="C30" s="20" t="s">
        <v>17</v>
      </c>
      <c r="D30" s="20" t="s">
        <v>12</v>
      </c>
      <c r="E30" s="35" t="s">
        <v>113</v>
      </c>
      <c r="F30" s="35"/>
      <c r="G30" s="29">
        <v>61000</v>
      </c>
      <c r="H30" s="29">
        <v>61000</v>
      </c>
      <c r="I30" s="29">
        <v>61000</v>
      </c>
      <c r="J30" s="29">
        <v>0</v>
      </c>
      <c r="K30" s="28" t="s">
        <v>13</v>
      </c>
      <c r="L30" s="29">
        <v>0</v>
      </c>
      <c r="M30" s="22" t="s">
        <v>14</v>
      </c>
    </row>
    <row r="31" spans="1:14" ht="26.25" customHeight="1">
      <c r="A31" s="19">
        <v>13</v>
      </c>
      <c r="B31" s="20" t="s">
        <v>16</v>
      </c>
      <c r="C31" s="20" t="s">
        <v>17</v>
      </c>
      <c r="D31" s="20" t="s">
        <v>12</v>
      </c>
      <c r="E31" s="40" t="s">
        <v>65</v>
      </c>
      <c r="F31" s="40"/>
      <c r="G31" s="29">
        <v>206000</v>
      </c>
      <c r="H31" s="29">
        <v>206000</v>
      </c>
      <c r="I31" s="29">
        <v>206000</v>
      </c>
      <c r="J31" s="29">
        <v>0</v>
      </c>
      <c r="K31" s="28" t="s">
        <v>66</v>
      </c>
      <c r="L31" s="29">
        <v>0</v>
      </c>
      <c r="M31" s="22" t="s">
        <v>14</v>
      </c>
      <c r="N31" s="39"/>
    </row>
    <row r="32" spans="1:14" ht="24.75" customHeight="1">
      <c r="A32" s="19">
        <v>14</v>
      </c>
      <c r="B32" s="20" t="s">
        <v>16</v>
      </c>
      <c r="C32" s="20" t="s">
        <v>17</v>
      </c>
      <c r="D32" s="20" t="s">
        <v>12</v>
      </c>
      <c r="E32" s="35" t="s">
        <v>67</v>
      </c>
      <c r="F32" s="35"/>
      <c r="G32" s="29">
        <v>220000</v>
      </c>
      <c r="H32" s="29">
        <v>220000</v>
      </c>
      <c r="I32" s="29">
        <v>220000</v>
      </c>
      <c r="J32" s="29">
        <v>0</v>
      </c>
      <c r="K32" s="28" t="s">
        <v>13</v>
      </c>
      <c r="L32" s="29">
        <v>0</v>
      </c>
      <c r="M32" s="22" t="s">
        <v>14</v>
      </c>
      <c r="N32" s="39"/>
    </row>
    <row r="33" spans="1:14" ht="29.25" customHeight="1">
      <c r="A33" s="19">
        <v>15</v>
      </c>
      <c r="B33" s="20" t="s">
        <v>16</v>
      </c>
      <c r="C33" s="20" t="s">
        <v>17</v>
      </c>
      <c r="D33" s="20" t="s">
        <v>12</v>
      </c>
      <c r="E33" s="35" t="s">
        <v>68</v>
      </c>
      <c r="F33" s="35"/>
      <c r="G33" s="29">
        <v>0</v>
      </c>
      <c r="H33" s="29">
        <v>0</v>
      </c>
      <c r="I33" s="29">
        <v>0</v>
      </c>
      <c r="J33" s="29">
        <v>0</v>
      </c>
      <c r="K33" s="28" t="s">
        <v>13</v>
      </c>
      <c r="L33" s="29">
        <v>0</v>
      </c>
      <c r="M33" s="22" t="s">
        <v>14</v>
      </c>
      <c r="N33" s="39"/>
    </row>
    <row r="34" spans="1:14" ht="27" customHeight="1">
      <c r="A34" s="19">
        <v>16</v>
      </c>
      <c r="B34" s="20" t="s">
        <v>16</v>
      </c>
      <c r="C34" s="20" t="s">
        <v>17</v>
      </c>
      <c r="D34" s="20" t="s">
        <v>12</v>
      </c>
      <c r="E34" s="35" t="s">
        <v>83</v>
      </c>
      <c r="F34" s="35"/>
      <c r="G34" s="29">
        <v>24000</v>
      </c>
      <c r="H34" s="29">
        <v>24000</v>
      </c>
      <c r="I34" s="29">
        <v>24000</v>
      </c>
      <c r="J34" s="29">
        <v>0</v>
      </c>
      <c r="K34" s="28" t="s">
        <v>13</v>
      </c>
      <c r="L34" s="29">
        <v>0</v>
      </c>
      <c r="M34" s="22" t="s">
        <v>14</v>
      </c>
      <c r="N34" s="39"/>
    </row>
    <row r="35" spans="1:13" ht="38.25" customHeight="1">
      <c r="A35" s="67">
        <v>17</v>
      </c>
      <c r="B35" s="64" t="s">
        <v>16</v>
      </c>
      <c r="C35" s="64" t="s">
        <v>17</v>
      </c>
      <c r="D35" s="64" t="s">
        <v>12</v>
      </c>
      <c r="E35" s="65" t="s">
        <v>69</v>
      </c>
      <c r="F35" s="66"/>
      <c r="G35" s="29">
        <v>0</v>
      </c>
      <c r="H35" s="29">
        <v>0</v>
      </c>
      <c r="I35" s="29">
        <v>0</v>
      </c>
      <c r="J35" s="29">
        <v>0</v>
      </c>
      <c r="K35" s="28" t="s">
        <v>13</v>
      </c>
      <c r="L35" s="29">
        <v>0</v>
      </c>
      <c r="M35" s="49" t="s">
        <v>14</v>
      </c>
    </row>
    <row r="36" spans="1:13" ht="52.5" customHeight="1">
      <c r="A36" s="19">
        <v>18</v>
      </c>
      <c r="B36" s="20" t="s">
        <v>16</v>
      </c>
      <c r="C36" s="20" t="s">
        <v>17</v>
      </c>
      <c r="D36" s="20" t="s">
        <v>12</v>
      </c>
      <c r="E36" s="33" t="s">
        <v>117</v>
      </c>
      <c r="F36" s="33"/>
      <c r="G36" s="29">
        <v>60500</v>
      </c>
      <c r="H36" s="29">
        <v>60500</v>
      </c>
      <c r="I36" s="29">
        <v>30500</v>
      </c>
      <c r="J36" s="29">
        <v>0</v>
      </c>
      <c r="K36" s="28" t="s">
        <v>101</v>
      </c>
      <c r="L36" s="29">
        <v>0</v>
      </c>
      <c r="M36" s="22" t="s">
        <v>14</v>
      </c>
    </row>
    <row r="37" spans="1:13" ht="33.75" customHeight="1">
      <c r="A37" s="67">
        <v>19</v>
      </c>
      <c r="B37" s="64" t="s">
        <v>16</v>
      </c>
      <c r="C37" s="64" t="s">
        <v>17</v>
      </c>
      <c r="D37" s="64" t="s">
        <v>12</v>
      </c>
      <c r="E37" s="65" t="s">
        <v>118</v>
      </c>
      <c r="F37" s="66"/>
      <c r="G37" s="29">
        <v>48000</v>
      </c>
      <c r="H37" s="29">
        <v>48000</v>
      </c>
      <c r="I37" s="29">
        <v>48000</v>
      </c>
      <c r="J37" s="29">
        <v>0</v>
      </c>
      <c r="K37" s="28" t="s">
        <v>13</v>
      </c>
      <c r="L37" s="29">
        <v>0</v>
      </c>
      <c r="M37" s="49" t="s">
        <v>14</v>
      </c>
    </row>
    <row r="38" spans="1:13" ht="32.25" customHeight="1">
      <c r="A38" s="67">
        <v>20</v>
      </c>
      <c r="B38" s="64" t="s">
        <v>16</v>
      </c>
      <c r="C38" s="64" t="s">
        <v>17</v>
      </c>
      <c r="D38" s="64" t="s">
        <v>12</v>
      </c>
      <c r="E38" s="65" t="s">
        <v>119</v>
      </c>
      <c r="F38" s="66"/>
      <c r="G38" s="29">
        <v>20000</v>
      </c>
      <c r="H38" s="29">
        <v>20000</v>
      </c>
      <c r="I38" s="29">
        <v>20000</v>
      </c>
      <c r="J38" s="29">
        <v>0</v>
      </c>
      <c r="K38" s="28" t="s">
        <v>13</v>
      </c>
      <c r="L38" s="29">
        <v>0</v>
      </c>
      <c r="M38" s="49" t="s">
        <v>14</v>
      </c>
    </row>
    <row r="39" spans="1:13" ht="30.75" customHeight="1">
      <c r="A39" s="67">
        <v>21</v>
      </c>
      <c r="B39" s="64" t="s">
        <v>16</v>
      </c>
      <c r="C39" s="64" t="s">
        <v>17</v>
      </c>
      <c r="D39" s="64" t="s">
        <v>12</v>
      </c>
      <c r="E39" s="65" t="s">
        <v>120</v>
      </c>
      <c r="F39" s="66"/>
      <c r="G39" s="29">
        <v>127000</v>
      </c>
      <c r="H39" s="29">
        <v>127000</v>
      </c>
      <c r="I39" s="29">
        <v>127000</v>
      </c>
      <c r="J39" s="29">
        <v>0</v>
      </c>
      <c r="K39" s="28" t="s">
        <v>13</v>
      </c>
      <c r="L39" s="29">
        <v>0</v>
      </c>
      <c r="M39" s="49" t="s">
        <v>14</v>
      </c>
    </row>
    <row r="40" spans="1:13" ht="35.25" customHeight="1">
      <c r="A40" s="67">
        <v>22</v>
      </c>
      <c r="B40" s="64" t="s">
        <v>16</v>
      </c>
      <c r="C40" s="64" t="s">
        <v>17</v>
      </c>
      <c r="D40" s="64" t="s">
        <v>12</v>
      </c>
      <c r="E40" s="65" t="s">
        <v>121</v>
      </c>
      <c r="F40" s="66"/>
      <c r="G40" s="29">
        <v>46000</v>
      </c>
      <c r="H40" s="29">
        <v>46000</v>
      </c>
      <c r="I40" s="29">
        <v>46000</v>
      </c>
      <c r="J40" s="29">
        <v>0</v>
      </c>
      <c r="K40" s="28" t="s">
        <v>13</v>
      </c>
      <c r="L40" s="29">
        <v>0</v>
      </c>
      <c r="M40" s="49" t="s">
        <v>14</v>
      </c>
    </row>
    <row r="41" spans="1:13" ht="31.5" customHeight="1">
      <c r="A41" s="67">
        <v>23</v>
      </c>
      <c r="B41" s="64" t="s">
        <v>16</v>
      </c>
      <c r="C41" s="64" t="s">
        <v>17</v>
      </c>
      <c r="D41" s="64" t="s">
        <v>12</v>
      </c>
      <c r="E41" s="65" t="s">
        <v>122</v>
      </c>
      <c r="F41" s="66"/>
      <c r="G41" s="29">
        <v>65000</v>
      </c>
      <c r="H41" s="29">
        <v>65000</v>
      </c>
      <c r="I41" s="29">
        <v>65000</v>
      </c>
      <c r="J41" s="29">
        <v>0</v>
      </c>
      <c r="K41" s="28" t="s">
        <v>13</v>
      </c>
      <c r="L41" s="29">
        <v>0</v>
      </c>
      <c r="M41" s="49" t="s">
        <v>14</v>
      </c>
    </row>
    <row r="42" spans="1:13" ht="36" customHeight="1">
      <c r="A42" s="67">
        <v>24</v>
      </c>
      <c r="B42" s="64" t="s">
        <v>16</v>
      </c>
      <c r="C42" s="64" t="s">
        <v>17</v>
      </c>
      <c r="D42" s="64" t="s">
        <v>12</v>
      </c>
      <c r="E42" s="65" t="s">
        <v>123</v>
      </c>
      <c r="F42" s="66"/>
      <c r="G42" s="29">
        <v>48000</v>
      </c>
      <c r="H42" s="29">
        <v>48000</v>
      </c>
      <c r="I42" s="29">
        <v>48000</v>
      </c>
      <c r="J42" s="29">
        <v>0</v>
      </c>
      <c r="K42" s="28" t="s">
        <v>13</v>
      </c>
      <c r="L42" s="29">
        <v>0</v>
      </c>
      <c r="M42" s="49" t="s">
        <v>14</v>
      </c>
    </row>
    <row r="43" spans="1:13" ht="33.75" customHeight="1">
      <c r="A43" s="67">
        <v>25</v>
      </c>
      <c r="B43" s="64" t="s">
        <v>16</v>
      </c>
      <c r="C43" s="64" t="s">
        <v>17</v>
      </c>
      <c r="D43" s="64" t="s">
        <v>12</v>
      </c>
      <c r="E43" s="65" t="s">
        <v>132</v>
      </c>
      <c r="F43" s="66"/>
      <c r="G43" s="29">
        <v>94000</v>
      </c>
      <c r="H43" s="29">
        <v>94000</v>
      </c>
      <c r="I43" s="29">
        <v>94000</v>
      </c>
      <c r="J43" s="29">
        <v>0</v>
      </c>
      <c r="K43" s="28" t="s">
        <v>13</v>
      </c>
      <c r="L43" s="29">
        <v>0</v>
      </c>
      <c r="M43" s="49" t="s">
        <v>14</v>
      </c>
    </row>
    <row r="44" spans="1:13" s="8" customFormat="1" ht="21" customHeight="1">
      <c r="A44" s="107" t="s">
        <v>161</v>
      </c>
      <c r="B44" s="107"/>
      <c r="C44" s="107"/>
      <c r="D44" s="107"/>
      <c r="E44" s="107"/>
      <c r="F44" s="56"/>
      <c r="G44" s="52">
        <f>G22+G23+G24+G27+G28+G29+G30+G31+G32+G33+G34+G35+G36+G37+G38+G39+G40+G41+G42+G43</f>
        <v>2250442</v>
      </c>
      <c r="H44" s="52">
        <f>H22+H23+H24+H27+H28+H29+H30+H31+H32+H33+H34+H35+H36+H37+H38+H39+H40+H41+H42+H43</f>
        <v>2250442</v>
      </c>
      <c r="I44" s="52">
        <f>I22+I23+I24+I27+I28+I29+I30+I31+I32+I33+I34+I35+I36+I37+I38+I39+I40+I41+I42+I43</f>
        <v>2220442</v>
      </c>
      <c r="J44" s="52">
        <f>J22+J23+J24+J27+J28+J29+J30+J31+J32+J33+J34+J35+J36</f>
        <v>0</v>
      </c>
      <c r="K44" s="52">
        <v>30000</v>
      </c>
      <c r="L44" s="52">
        <v>0</v>
      </c>
      <c r="M44" s="26"/>
    </row>
    <row r="45" spans="1:13" s="37" customFormat="1" ht="41.25" customHeight="1">
      <c r="A45" s="73" t="s">
        <v>156</v>
      </c>
      <c r="B45" s="61" t="s">
        <v>95</v>
      </c>
      <c r="C45" s="61" t="s">
        <v>96</v>
      </c>
      <c r="D45" s="61" t="s">
        <v>12</v>
      </c>
      <c r="E45" s="62" t="s">
        <v>97</v>
      </c>
      <c r="F45" s="68"/>
      <c r="G45" s="23">
        <v>10000</v>
      </c>
      <c r="H45" s="23">
        <v>10000</v>
      </c>
      <c r="I45" s="23">
        <v>10000</v>
      </c>
      <c r="J45" s="29">
        <v>0</v>
      </c>
      <c r="K45" s="28" t="s">
        <v>66</v>
      </c>
      <c r="L45" s="29">
        <v>0</v>
      </c>
      <c r="M45" s="49" t="s">
        <v>14</v>
      </c>
    </row>
    <row r="46" spans="1:13" s="8" customFormat="1" ht="19.5" customHeight="1">
      <c r="A46" s="97" t="s">
        <v>160</v>
      </c>
      <c r="B46" s="97"/>
      <c r="C46" s="97"/>
      <c r="D46" s="97"/>
      <c r="E46" s="97"/>
      <c r="F46" s="18"/>
      <c r="G46" s="6">
        <f>G45</f>
        <v>10000</v>
      </c>
      <c r="H46" s="6">
        <f>H45</f>
        <v>10000</v>
      </c>
      <c r="I46" s="6">
        <f>I45</f>
        <v>10000</v>
      </c>
      <c r="J46" s="6">
        <v>0</v>
      </c>
      <c r="K46" s="6">
        <v>0</v>
      </c>
      <c r="L46" s="6">
        <v>0</v>
      </c>
      <c r="M46" s="7"/>
    </row>
    <row r="47" spans="1:13" ht="30.75" customHeight="1">
      <c r="A47" s="19">
        <v>27</v>
      </c>
      <c r="B47" s="31" t="s">
        <v>70</v>
      </c>
      <c r="C47" s="31" t="s">
        <v>71</v>
      </c>
      <c r="D47" s="31" t="s">
        <v>52</v>
      </c>
      <c r="E47" s="33" t="s">
        <v>72</v>
      </c>
      <c r="F47" s="33"/>
      <c r="G47" s="29">
        <v>150000</v>
      </c>
      <c r="H47" s="29">
        <v>150000</v>
      </c>
      <c r="I47" s="29">
        <v>150000</v>
      </c>
      <c r="J47" s="29">
        <v>0</v>
      </c>
      <c r="K47" s="28" t="s">
        <v>13</v>
      </c>
      <c r="L47" s="29">
        <v>0</v>
      </c>
      <c r="M47" s="22" t="s">
        <v>14</v>
      </c>
    </row>
    <row r="48" spans="1:13" ht="32.25" customHeight="1">
      <c r="A48" s="67">
        <v>28</v>
      </c>
      <c r="B48" s="64" t="s">
        <v>70</v>
      </c>
      <c r="C48" s="64" t="s">
        <v>71</v>
      </c>
      <c r="D48" s="64" t="s">
        <v>52</v>
      </c>
      <c r="E48" s="65" t="s">
        <v>92</v>
      </c>
      <c r="F48" s="66"/>
      <c r="G48" s="29">
        <v>0</v>
      </c>
      <c r="H48" s="29">
        <v>0</v>
      </c>
      <c r="I48" s="29">
        <v>0</v>
      </c>
      <c r="J48" s="29">
        <v>0</v>
      </c>
      <c r="K48" s="28" t="s">
        <v>13</v>
      </c>
      <c r="L48" s="29">
        <v>0</v>
      </c>
      <c r="M48" s="49" t="s">
        <v>14</v>
      </c>
    </row>
    <row r="49" spans="1:13" ht="30.75" customHeight="1">
      <c r="A49" s="67">
        <v>29</v>
      </c>
      <c r="B49" s="64" t="s">
        <v>70</v>
      </c>
      <c r="C49" s="64" t="s">
        <v>71</v>
      </c>
      <c r="D49" s="64" t="s">
        <v>12</v>
      </c>
      <c r="E49" s="93" t="s">
        <v>93</v>
      </c>
      <c r="F49" s="66"/>
      <c r="G49" s="29">
        <v>3000</v>
      </c>
      <c r="H49" s="29">
        <v>3000</v>
      </c>
      <c r="I49" s="29">
        <v>3000</v>
      </c>
      <c r="J49" s="29">
        <v>0</v>
      </c>
      <c r="K49" s="28" t="s">
        <v>13</v>
      </c>
      <c r="L49" s="29">
        <v>0</v>
      </c>
      <c r="M49" s="49" t="s">
        <v>14</v>
      </c>
    </row>
    <row r="50" spans="1:13" ht="42.75" customHeight="1">
      <c r="A50" s="19">
        <v>30</v>
      </c>
      <c r="B50" s="20" t="s">
        <v>70</v>
      </c>
      <c r="C50" s="20" t="s">
        <v>71</v>
      </c>
      <c r="D50" s="20" t="s">
        <v>12</v>
      </c>
      <c r="E50" s="35" t="s">
        <v>94</v>
      </c>
      <c r="F50" s="35"/>
      <c r="G50" s="29">
        <v>15000</v>
      </c>
      <c r="H50" s="29">
        <v>15000</v>
      </c>
      <c r="I50" s="29">
        <v>15000</v>
      </c>
      <c r="J50" s="29">
        <v>0</v>
      </c>
      <c r="K50" s="28" t="s">
        <v>13</v>
      </c>
      <c r="L50" s="29">
        <v>0</v>
      </c>
      <c r="M50" s="22" t="s">
        <v>14</v>
      </c>
    </row>
    <row r="51" spans="1:13" s="8" customFormat="1" ht="20.25" customHeight="1">
      <c r="A51" s="97" t="s">
        <v>73</v>
      </c>
      <c r="B51" s="97"/>
      <c r="C51" s="97"/>
      <c r="D51" s="97"/>
      <c r="E51" s="97"/>
      <c r="F51" s="18"/>
      <c r="G51" s="6">
        <f>G47+G48+G49+G50</f>
        <v>168000</v>
      </c>
      <c r="H51" s="6">
        <f>H47+H48+H49+H50</f>
        <v>168000</v>
      </c>
      <c r="I51" s="6">
        <f>I47+I48+I49+I50</f>
        <v>168000</v>
      </c>
      <c r="J51" s="6">
        <f>J47+J48</f>
        <v>0</v>
      </c>
      <c r="K51" s="11">
        <v>0</v>
      </c>
      <c r="L51" s="6">
        <f>K51</f>
        <v>0</v>
      </c>
      <c r="M51" s="7"/>
    </row>
    <row r="52" spans="1:13" s="8" customFormat="1" ht="36" customHeight="1">
      <c r="A52" s="98" t="s">
        <v>90</v>
      </c>
      <c r="B52" s="98" t="s">
        <v>41</v>
      </c>
      <c r="C52" s="98" t="s">
        <v>53</v>
      </c>
      <c r="D52" s="98" t="s">
        <v>12</v>
      </c>
      <c r="E52" s="101" t="s">
        <v>162</v>
      </c>
      <c r="F52" s="81" t="s">
        <v>136</v>
      </c>
      <c r="G52" s="50">
        <v>200000</v>
      </c>
      <c r="H52" s="50">
        <v>200000</v>
      </c>
      <c r="I52" s="50">
        <v>82461</v>
      </c>
      <c r="J52" s="50">
        <v>117539</v>
      </c>
      <c r="K52" s="80" t="s">
        <v>31</v>
      </c>
      <c r="L52" s="79">
        <v>0</v>
      </c>
      <c r="M52" s="119" t="s">
        <v>14</v>
      </c>
    </row>
    <row r="53" spans="1:13" s="8" customFormat="1" ht="36" customHeight="1">
      <c r="A53" s="99"/>
      <c r="B53" s="99"/>
      <c r="C53" s="99"/>
      <c r="D53" s="99"/>
      <c r="E53" s="102"/>
      <c r="F53" s="81" t="s">
        <v>137</v>
      </c>
      <c r="G53" s="50">
        <v>-130000</v>
      </c>
      <c r="H53" s="50">
        <v>-130000</v>
      </c>
      <c r="I53" s="50">
        <v>12461</v>
      </c>
      <c r="J53" s="50">
        <v>-142461</v>
      </c>
      <c r="K53" s="80" t="s">
        <v>31</v>
      </c>
      <c r="L53" s="79">
        <v>0</v>
      </c>
      <c r="M53" s="120"/>
    </row>
    <row r="54" spans="1:13" s="8" customFormat="1" ht="34.5" customHeight="1">
      <c r="A54" s="100"/>
      <c r="B54" s="100"/>
      <c r="C54" s="100"/>
      <c r="D54" s="100"/>
      <c r="E54" s="103"/>
      <c r="F54" s="81" t="s">
        <v>138</v>
      </c>
      <c r="G54" s="50">
        <v>330000</v>
      </c>
      <c r="H54" s="50">
        <v>330000</v>
      </c>
      <c r="I54" s="50">
        <v>70000</v>
      </c>
      <c r="J54" s="50">
        <v>260000</v>
      </c>
      <c r="K54" s="80" t="s">
        <v>31</v>
      </c>
      <c r="L54" s="79">
        <v>0</v>
      </c>
      <c r="M54" s="121"/>
    </row>
    <row r="55" spans="1:13" s="8" customFormat="1" ht="51.75" customHeight="1">
      <c r="A55" s="32" t="s">
        <v>98</v>
      </c>
      <c r="B55" s="27" t="s">
        <v>41</v>
      </c>
      <c r="C55" s="27" t="s">
        <v>53</v>
      </c>
      <c r="D55" s="27" t="s">
        <v>12</v>
      </c>
      <c r="E55" s="36" t="s">
        <v>133</v>
      </c>
      <c r="F55" s="36"/>
      <c r="G55" s="23">
        <v>10000</v>
      </c>
      <c r="H55" s="23">
        <v>10000</v>
      </c>
      <c r="I55" s="23">
        <v>10000</v>
      </c>
      <c r="J55" s="23">
        <v>0</v>
      </c>
      <c r="K55" s="28" t="s">
        <v>31</v>
      </c>
      <c r="L55" s="29">
        <v>0</v>
      </c>
      <c r="M55" s="22" t="s">
        <v>14</v>
      </c>
    </row>
    <row r="56" spans="1:13" s="37" customFormat="1" ht="36" customHeight="1">
      <c r="A56" s="32" t="s">
        <v>99</v>
      </c>
      <c r="B56" s="27" t="s">
        <v>41</v>
      </c>
      <c r="C56" s="27" t="s">
        <v>53</v>
      </c>
      <c r="D56" s="27" t="s">
        <v>52</v>
      </c>
      <c r="E56" s="36" t="s">
        <v>89</v>
      </c>
      <c r="F56" s="36"/>
      <c r="G56" s="23">
        <v>10000</v>
      </c>
      <c r="H56" s="23">
        <v>10000</v>
      </c>
      <c r="I56" s="23">
        <v>10000</v>
      </c>
      <c r="J56" s="23">
        <v>0</v>
      </c>
      <c r="K56" s="28" t="s">
        <v>31</v>
      </c>
      <c r="L56" s="29">
        <v>0</v>
      </c>
      <c r="M56" s="22" t="s">
        <v>14</v>
      </c>
    </row>
    <row r="57" spans="1:13" s="37" customFormat="1" ht="49.5" customHeight="1">
      <c r="A57" s="32" t="s">
        <v>100</v>
      </c>
      <c r="B57" s="27" t="s">
        <v>41</v>
      </c>
      <c r="C57" s="27" t="s">
        <v>53</v>
      </c>
      <c r="D57" s="27" t="s">
        <v>52</v>
      </c>
      <c r="E57" s="36" t="s">
        <v>102</v>
      </c>
      <c r="F57" s="68"/>
      <c r="G57" s="23">
        <v>11000</v>
      </c>
      <c r="H57" s="23">
        <v>11000</v>
      </c>
      <c r="I57" s="23">
        <v>11000</v>
      </c>
      <c r="J57" s="23">
        <v>0</v>
      </c>
      <c r="K57" s="28" t="s">
        <v>31</v>
      </c>
      <c r="L57" s="29">
        <v>0</v>
      </c>
      <c r="M57" s="22" t="s">
        <v>14</v>
      </c>
    </row>
    <row r="58" spans="1:13" s="8" customFormat="1" ht="101.25" customHeight="1">
      <c r="A58" s="32" t="s">
        <v>134</v>
      </c>
      <c r="B58" s="27" t="s">
        <v>41</v>
      </c>
      <c r="C58" s="27" t="s">
        <v>42</v>
      </c>
      <c r="D58" s="27" t="s">
        <v>38</v>
      </c>
      <c r="E58" s="41" t="s">
        <v>107</v>
      </c>
      <c r="F58" s="41"/>
      <c r="G58" s="23">
        <v>16455</v>
      </c>
      <c r="H58" s="23">
        <v>16455</v>
      </c>
      <c r="I58" s="23">
        <v>16455</v>
      </c>
      <c r="J58" s="29">
        <v>0</v>
      </c>
      <c r="K58" s="28" t="s">
        <v>31</v>
      </c>
      <c r="L58" s="29">
        <v>0</v>
      </c>
      <c r="M58" s="22" t="s">
        <v>14</v>
      </c>
    </row>
    <row r="59" spans="1:13" s="8" customFormat="1" ht="20.25" customHeight="1">
      <c r="A59" s="97" t="s">
        <v>40</v>
      </c>
      <c r="B59" s="97"/>
      <c r="C59" s="97"/>
      <c r="D59" s="97"/>
      <c r="E59" s="97"/>
      <c r="F59" s="18"/>
      <c r="G59" s="6">
        <f>G52+G55+G56+G57+G58</f>
        <v>247455</v>
      </c>
      <c r="H59" s="6">
        <f>H52+H55+H56+H57+H58</f>
        <v>247455</v>
      </c>
      <c r="I59" s="6">
        <f>I52+I55+I56+I57+I58</f>
        <v>129916</v>
      </c>
      <c r="J59" s="6">
        <f>J52+J55+J56+J57+J58</f>
        <v>117539</v>
      </c>
      <c r="K59" s="11">
        <v>0</v>
      </c>
      <c r="L59" s="6">
        <f>K59</f>
        <v>0</v>
      </c>
      <c r="M59" s="7"/>
    </row>
    <row r="60" spans="1:17" s="38" customFormat="1" ht="71.25" customHeight="1">
      <c r="A60" s="85" t="s">
        <v>157</v>
      </c>
      <c r="B60" s="86" t="s">
        <v>55</v>
      </c>
      <c r="C60" s="86" t="s">
        <v>56</v>
      </c>
      <c r="D60" s="86" t="s">
        <v>52</v>
      </c>
      <c r="E60" s="87" t="s">
        <v>108</v>
      </c>
      <c r="F60" s="87"/>
      <c r="G60" s="88">
        <v>600000</v>
      </c>
      <c r="H60" s="88">
        <v>600000</v>
      </c>
      <c r="I60" s="88">
        <v>170000</v>
      </c>
      <c r="J60" s="88">
        <v>200000</v>
      </c>
      <c r="K60" s="28" t="s">
        <v>110</v>
      </c>
      <c r="L60" s="29">
        <v>0</v>
      </c>
      <c r="M60" s="22" t="s">
        <v>14</v>
      </c>
      <c r="N60" s="43"/>
      <c r="O60" s="43"/>
      <c r="P60" s="43"/>
      <c r="Q60" s="43"/>
    </row>
    <row r="61" spans="1:13" s="8" customFormat="1" ht="33" customHeight="1">
      <c r="A61" s="19">
        <v>37</v>
      </c>
      <c r="B61" s="67">
        <v>754</v>
      </c>
      <c r="C61" s="67">
        <v>75412</v>
      </c>
      <c r="D61" s="67">
        <v>6050</v>
      </c>
      <c r="E61" s="93" t="s">
        <v>145</v>
      </c>
      <c r="F61" s="66"/>
      <c r="G61" s="23">
        <v>137500</v>
      </c>
      <c r="H61" s="23">
        <v>137500</v>
      </c>
      <c r="I61" s="23">
        <v>137500</v>
      </c>
      <c r="J61" s="23">
        <v>0</v>
      </c>
      <c r="K61" s="28" t="s">
        <v>31</v>
      </c>
      <c r="L61" s="29">
        <v>0</v>
      </c>
      <c r="M61" s="49" t="s">
        <v>14</v>
      </c>
    </row>
    <row r="62" spans="1:13" s="8" customFormat="1" ht="36" customHeight="1">
      <c r="A62" s="78">
        <v>38</v>
      </c>
      <c r="B62" s="44" t="s">
        <v>55</v>
      </c>
      <c r="C62" s="44" t="s">
        <v>56</v>
      </c>
      <c r="D62" s="44" t="s">
        <v>52</v>
      </c>
      <c r="E62" s="45" t="s">
        <v>147</v>
      </c>
      <c r="F62" s="45"/>
      <c r="G62" s="46">
        <v>4536</v>
      </c>
      <c r="H62" s="46">
        <v>4536</v>
      </c>
      <c r="I62" s="46">
        <v>4536</v>
      </c>
      <c r="J62" s="46">
        <v>0</v>
      </c>
      <c r="K62" s="47" t="s">
        <v>146</v>
      </c>
      <c r="L62" s="48">
        <v>0</v>
      </c>
      <c r="M62" s="49" t="s">
        <v>14</v>
      </c>
    </row>
    <row r="63" spans="1:13" s="8" customFormat="1" ht="101.25" customHeight="1">
      <c r="A63" s="19">
        <v>39</v>
      </c>
      <c r="B63" s="19">
        <v>754</v>
      </c>
      <c r="C63" s="19">
        <v>75411</v>
      </c>
      <c r="D63" s="19">
        <v>6170</v>
      </c>
      <c r="E63" s="40" t="s">
        <v>106</v>
      </c>
      <c r="F63" s="40"/>
      <c r="G63" s="42">
        <v>10000</v>
      </c>
      <c r="H63" s="42">
        <v>10000</v>
      </c>
      <c r="I63" s="42">
        <v>10000</v>
      </c>
      <c r="J63" s="42">
        <v>0</v>
      </c>
      <c r="K63" s="28" t="s">
        <v>31</v>
      </c>
      <c r="L63" s="29">
        <v>0</v>
      </c>
      <c r="M63" s="22" t="s">
        <v>14</v>
      </c>
    </row>
    <row r="64" spans="1:13" s="8" customFormat="1" ht="20.25" customHeight="1">
      <c r="A64" s="97" t="s">
        <v>54</v>
      </c>
      <c r="B64" s="97"/>
      <c r="C64" s="97"/>
      <c r="D64" s="97"/>
      <c r="E64" s="97"/>
      <c r="F64" s="18"/>
      <c r="G64" s="6">
        <f>G60+G61+G62+G63</f>
        <v>752036</v>
      </c>
      <c r="H64" s="6">
        <f>H60+H61+H62+H63</f>
        <v>752036</v>
      </c>
      <c r="I64" s="6">
        <f>I60+I61+I62+I63</f>
        <v>322036</v>
      </c>
      <c r="J64" s="6">
        <f>J60+J61+J62+J63</f>
        <v>200000</v>
      </c>
      <c r="K64" s="11">
        <v>230000</v>
      </c>
      <c r="L64" s="6">
        <v>0</v>
      </c>
      <c r="M64" s="7"/>
    </row>
    <row r="65" spans="1:13" s="8" customFormat="1" ht="34.5" customHeight="1">
      <c r="A65" s="98" t="s">
        <v>124</v>
      </c>
      <c r="B65" s="98" t="s">
        <v>74</v>
      </c>
      <c r="C65" s="98" t="s">
        <v>75</v>
      </c>
      <c r="D65" s="98" t="s">
        <v>12</v>
      </c>
      <c r="E65" s="101" t="s">
        <v>163</v>
      </c>
      <c r="F65" s="81" t="s">
        <v>136</v>
      </c>
      <c r="G65" s="50">
        <v>180000</v>
      </c>
      <c r="H65" s="50">
        <v>180000</v>
      </c>
      <c r="I65" s="50">
        <v>41029</v>
      </c>
      <c r="J65" s="50">
        <v>138971</v>
      </c>
      <c r="K65" s="80" t="s">
        <v>31</v>
      </c>
      <c r="L65" s="50">
        <v>0</v>
      </c>
      <c r="M65" s="119" t="s">
        <v>14</v>
      </c>
    </row>
    <row r="66" spans="1:13" s="8" customFormat="1" ht="34.5" customHeight="1">
      <c r="A66" s="99"/>
      <c r="B66" s="99"/>
      <c r="C66" s="99"/>
      <c r="D66" s="99"/>
      <c r="E66" s="102"/>
      <c r="F66" s="81" t="s">
        <v>137</v>
      </c>
      <c r="G66" s="50">
        <v>-135000</v>
      </c>
      <c r="H66" s="50">
        <v>-135000</v>
      </c>
      <c r="I66" s="50">
        <v>-3971</v>
      </c>
      <c r="J66" s="50">
        <v>-131029</v>
      </c>
      <c r="K66" s="80" t="s">
        <v>31</v>
      </c>
      <c r="L66" s="50">
        <v>0</v>
      </c>
      <c r="M66" s="120"/>
    </row>
    <row r="67" spans="1:13" s="8" customFormat="1" ht="34.5" customHeight="1">
      <c r="A67" s="100"/>
      <c r="B67" s="100"/>
      <c r="C67" s="100"/>
      <c r="D67" s="100"/>
      <c r="E67" s="103"/>
      <c r="F67" s="81" t="s">
        <v>138</v>
      </c>
      <c r="G67" s="50">
        <v>315000</v>
      </c>
      <c r="H67" s="50">
        <v>315000</v>
      </c>
      <c r="I67" s="50">
        <v>45000</v>
      </c>
      <c r="J67" s="50">
        <v>270000</v>
      </c>
      <c r="K67" s="80" t="s">
        <v>31</v>
      </c>
      <c r="L67" s="50">
        <v>0</v>
      </c>
      <c r="M67" s="121"/>
    </row>
    <row r="68" spans="1:13" s="8" customFormat="1" ht="42.75" customHeight="1">
      <c r="A68" s="98" t="s">
        <v>125</v>
      </c>
      <c r="B68" s="98" t="s">
        <v>74</v>
      </c>
      <c r="C68" s="98" t="s">
        <v>115</v>
      </c>
      <c r="D68" s="98" t="s">
        <v>12</v>
      </c>
      <c r="E68" s="101" t="s">
        <v>164</v>
      </c>
      <c r="F68" s="81" t="s">
        <v>136</v>
      </c>
      <c r="G68" s="50">
        <v>130000</v>
      </c>
      <c r="H68" s="50">
        <v>130000</v>
      </c>
      <c r="I68" s="50">
        <v>37548</v>
      </c>
      <c r="J68" s="50">
        <v>92452</v>
      </c>
      <c r="K68" s="80" t="s">
        <v>31</v>
      </c>
      <c r="L68" s="50">
        <v>0</v>
      </c>
      <c r="M68" s="119" t="s">
        <v>14</v>
      </c>
    </row>
    <row r="69" spans="1:13" s="8" customFormat="1" ht="41.25" customHeight="1">
      <c r="A69" s="99"/>
      <c r="B69" s="99"/>
      <c r="C69" s="99"/>
      <c r="D69" s="99"/>
      <c r="E69" s="102"/>
      <c r="F69" s="81" t="s">
        <v>137</v>
      </c>
      <c r="G69" s="50">
        <v>-100000</v>
      </c>
      <c r="H69" s="50">
        <v>-100000</v>
      </c>
      <c r="I69" s="50">
        <v>-2452</v>
      </c>
      <c r="J69" s="50">
        <v>-97548</v>
      </c>
      <c r="K69" s="80" t="s">
        <v>31</v>
      </c>
      <c r="L69" s="50">
        <v>0</v>
      </c>
      <c r="M69" s="120"/>
    </row>
    <row r="70" spans="1:13" s="8" customFormat="1" ht="40.5" customHeight="1">
      <c r="A70" s="100"/>
      <c r="B70" s="100"/>
      <c r="C70" s="100"/>
      <c r="D70" s="100"/>
      <c r="E70" s="103"/>
      <c r="F70" s="81" t="s">
        <v>138</v>
      </c>
      <c r="G70" s="50">
        <v>230000</v>
      </c>
      <c r="H70" s="50">
        <v>230000</v>
      </c>
      <c r="I70" s="50">
        <v>40000</v>
      </c>
      <c r="J70" s="50">
        <v>190000</v>
      </c>
      <c r="K70" s="80" t="s">
        <v>31</v>
      </c>
      <c r="L70" s="50">
        <v>0</v>
      </c>
      <c r="M70" s="121"/>
    </row>
    <row r="71" spans="1:13" s="8" customFormat="1" ht="54.75" customHeight="1">
      <c r="A71" s="73" t="s">
        <v>126</v>
      </c>
      <c r="B71" s="61" t="s">
        <v>74</v>
      </c>
      <c r="C71" s="61" t="s">
        <v>76</v>
      </c>
      <c r="D71" s="61" t="s">
        <v>12</v>
      </c>
      <c r="E71" s="72" t="s">
        <v>104</v>
      </c>
      <c r="F71" s="68"/>
      <c r="G71" s="23">
        <v>197000</v>
      </c>
      <c r="H71" s="23">
        <v>197000</v>
      </c>
      <c r="I71" s="23">
        <v>113664</v>
      </c>
      <c r="J71" s="23">
        <v>0</v>
      </c>
      <c r="K71" s="28" t="s">
        <v>131</v>
      </c>
      <c r="L71" s="23">
        <v>0</v>
      </c>
      <c r="M71" s="49" t="s">
        <v>14</v>
      </c>
    </row>
    <row r="72" spans="1:13" s="8" customFormat="1" ht="20.25" customHeight="1">
      <c r="A72" s="18"/>
      <c r="B72" s="18"/>
      <c r="C72" s="18"/>
      <c r="D72" s="18"/>
      <c r="E72" s="18" t="s">
        <v>78</v>
      </c>
      <c r="F72" s="18"/>
      <c r="G72" s="6">
        <f>G65+G68+G71</f>
        <v>507000</v>
      </c>
      <c r="H72" s="6">
        <f>H65+H68+H71</f>
        <v>507000</v>
      </c>
      <c r="I72" s="6">
        <f>I65+I68+I71</f>
        <v>192241</v>
      </c>
      <c r="J72" s="6">
        <f>J65+J68+J71</f>
        <v>231423</v>
      </c>
      <c r="K72" s="11">
        <v>83336</v>
      </c>
      <c r="L72" s="6">
        <v>0</v>
      </c>
      <c r="M72" s="26"/>
    </row>
    <row r="73" spans="1:13" ht="51.75" customHeight="1">
      <c r="A73" s="32" t="s">
        <v>127</v>
      </c>
      <c r="B73" s="27" t="s">
        <v>29</v>
      </c>
      <c r="C73" s="27" t="s">
        <v>30</v>
      </c>
      <c r="D73" s="21" t="s">
        <v>12</v>
      </c>
      <c r="E73" s="36" t="s">
        <v>77</v>
      </c>
      <c r="F73" s="36"/>
      <c r="G73" s="23">
        <v>5000</v>
      </c>
      <c r="H73" s="23">
        <v>5000</v>
      </c>
      <c r="I73" s="23">
        <v>5000</v>
      </c>
      <c r="J73" s="23">
        <v>0</v>
      </c>
      <c r="K73" s="28" t="s">
        <v>31</v>
      </c>
      <c r="L73" s="23">
        <v>0</v>
      </c>
      <c r="M73" s="22" t="s">
        <v>14</v>
      </c>
    </row>
    <row r="74" spans="1:13" s="39" customFormat="1" ht="40.5" customHeight="1">
      <c r="A74" s="32" t="s">
        <v>128</v>
      </c>
      <c r="B74" s="27" t="s">
        <v>29</v>
      </c>
      <c r="C74" s="27" t="s">
        <v>30</v>
      </c>
      <c r="D74" s="21" t="s">
        <v>12</v>
      </c>
      <c r="E74" s="36" t="s">
        <v>105</v>
      </c>
      <c r="F74" s="36"/>
      <c r="G74" s="23">
        <v>50000</v>
      </c>
      <c r="H74" s="23">
        <v>50000</v>
      </c>
      <c r="I74" s="23">
        <v>50000</v>
      </c>
      <c r="J74" s="23">
        <v>0</v>
      </c>
      <c r="K74" s="28" t="s">
        <v>31</v>
      </c>
      <c r="L74" s="23">
        <v>0</v>
      </c>
      <c r="M74" s="22" t="s">
        <v>14</v>
      </c>
    </row>
    <row r="75" spans="1:13" s="51" customFormat="1" ht="53.25" customHeight="1">
      <c r="A75" s="32" t="s">
        <v>129</v>
      </c>
      <c r="B75" s="27" t="s">
        <v>29</v>
      </c>
      <c r="C75" s="27" t="s">
        <v>85</v>
      </c>
      <c r="D75" s="21" t="s">
        <v>12</v>
      </c>
      <c r="E75" s="36" t="s">
        <v>79</v>
      </c>
      <c r="F75" s="36"/>
      <c r="G75" s="23">
        <v>0</v>
      </c>
      <c r="H75" s="23">
        <v>0</v>
      </c>
      <c r="I75" s="23">
        <v>0</v>
      </c>
      <c r="J75" s="23">
        <v>0</v>
      </c>
      <c r="K75" s="28" t="s">
        <v>31</v>
      </c>
      <c r="L75" s="23">
        <v>0</v>
      </c>
      <c r="M75" s="22" t="s">
        <v>14</v>
      </c>
    </row>
    <row r="76" spans="1:13" ht="41.25" customHeight="1">
      <c r="A76" s="32" t="s">
        <v>130</v>
      </c>
      <c r="B76" s="32" t="s">
        <v>29</v>
      </c>
      <c r="C76" s="32" t="s">
        <v>18</v>
      </c>
      <c r="D76" s="34" t="s">
        <v>12</v>
      </c>
      <c r="E76" s="24" t="s">
        <v>82</v>
      </c>
      <c r="F76" s="24"/>
      <c r="G76" s="23">
        <v>20000</v>
      </c>
      <c r="H76" s="23">
        <v>20000</v>
      </c>
      <c r="I76" s="23">
        <v>20000</v>
      </c>
      <c r="J76" s="23">
        <v>0</v>
      </c>
      <c r="K76" s="28" t="s">
        <v>31</v>
      </c>
      <c r="L76" s="23">
        <v>0</v>
      </c>
      <c r="M76" s="22" t="s">
        <v>14</v>
      </c>
    </row>
    <row r="77" spans="1:13" ht="20.25" customHeight="1">
      <c r="A77" s="97" t="s">
        <v>19</v>
      </c>
      <c r="B77" s="97"/>
      <c r="C77" s="97"/>
      <c r="D77" s="97"/>
      <c r="E77" s="97"/>
      <c r="F77" s="18"/>
      <c r="G77" s="6">
        <f>G73+G74+G75+G76</f>
        <v>75000</v>
      </c>
      <c r="H77" s="6">
        <f>H73+H74+H75+H76</f>
        <v>75000</v>
      </c>
      <c r="I77" s="6">
        <f>I73+I74+I75+I76</f>
        <v>75000</v>
      </c>
      <c r="J77" s="6">
        <f>J73+J74+J75+J76</f>
        <v>0</v>
      </c>
      <c r="K77" s="6">
        <v>0</v>
      </c>
      <c r="L77" s="6">
        <v>0</v>
      </c>
      <c r="M77" s="6"/>
    </row>
    <row r="78" spans="1:13" ht="80.25" customHeight="1">
      <c r="A78" s="32" t="s">
        <v>135</v>
      </c>
      <c r="B78" s="27" t="s">
        <v>48</v>
      </c>
      <c r="C78" s="27" t="s">
        <v>49</v>
      </c>
      <c r="D78" s="27" t="s">
        <v>12</v>
      </c>
      <c r="E78" s="36" t="s">
        <v>50</v>
      </c>
      <c r="F78" s="68"/>
      <c r="G78" s="23">
        <v>50000</v>
      </c>
      <c r="H78" s="23">
        <v>50000</v>
      </c>
      <c r="I78" s="23">
        <v>50000</v>
      </c>
      <c r="J78" s="23">
        <v>0</v>
      </c>
      <c r="K78" s="30" t="s">
        <v>13</v>
      </c>
      <c r="L78" s="23">
        <v>0</v>
      </c>
      <c r="M78" s="22" t="s">
        <v>14</v>
      </c>
    </row>
    <row r="79" spans="1:13" s="51" customFormat="1" ht="38.25" customHeight="1">
      <c r="A79" s="32" t="s">
        <v>148</v>
      </c>
      <c r="B79" s="27" t="s">
        <v>48</v>
      </c>
      <c r="C79" s="27" t="s">
        <v>114</v>
      </c>
      <c r="D79" s="27" t="s">
        <v>12</v>
      </c>
      <c r="E79" s="53" t="s">
        <v>112</v>
      </c>
      <c r="F79" s="53"/>
      <c r="G79" s="23">
        <v>30000</v>
      </c>
      <c r="H79" s="23">
        <v>30000</v>
      </c>
      <c r="I79" s="23">
        <v>30000</v>
      </c>
      <c r="J79" s="23">
        <v>0</v>
      </c>
      <c r="K79" s="28" t="s">
        <v>80</v>
      </c>
      <c r="L79" s="23">
        <v>0</v>
      </c>
      <c r="M79" s="22" t="s">
        <v>14</v>
      </c>
    </row>
    <row r="80" spans="1:13" ht="23.25" customHeight="1">
      <c r="A80" s="69"/>
      <c r="B80" s="69"/>
      <c r="C80" s="69"/>
      <c r="D80" s="69"/>
      <c r="E80" s="69" t="s">
        <v>51</v>
      </c>
      <c r="F80" s="69"/>
      <c r="G80" s="70">
        <f>G78+G79</f>
        <v>80000</v>
      </c>
      <c r="H80" s="70">
        <f>H78+H79</f>
        <v>80000</v>
      </c>
      <c r="I80" s="70">
        <f>I78+I79</f>
        <v>80000</v>
      </c>
      <c r="J80" s="70">
        <f>J78+J79</f>
        <v>0</v>
      </c>
      <c r="K80" s="71">
        <v>0</v>
      </c>
      <c r="L80" s="70">
        <v>0</v>
      </c>
      <c r="M80" s="70"/>
    </row>
    <row r="81" spans="1:13" ht="48" customHeight="1">
      <c r="A81" s="73" t="s">
        <v>158</v>
      </c>
      <c r="B81" s="61" t="s">
        <v>20</v>
      </c>
      <c r="C81" s="61" t="s">
        <v>21</v>
      </c>
      <c r="D81" s="61" t="s">
        <v>12</v>
      </c>
      <c r="E81" s="62" t="s">
        <v>91</v>
      </c>
      <c r="F81" s="63"/>
      <c r="G81" s="23">
        <v>5000</v>
      </c>
      <c r="H81" s="23">
        <v>5000</v>
      </c>
      <c r="I81" s="23">
        <v>5000</v>
      </c>
      <c r="J81" s="23">
        <v>0</v>
      </c>
      <c r="K81" s="28" t="s">
        <v>80</v>
      </c>
      <c r="L81" s="23">
        <v>0</v>
      </c>
      <c r="M81" s="49" t="s">
        <v>14</v>
      </c>
    </row>
    <row r="82" spans="1:13" ht="20.25" customHeight="1">
      <c r="A82" s="97" t="s">
        <v>22</v>
      </c>
      <c r="B82" s="97"/>
      <c r="C82" s="97"/>
      <c r="D82" s="97"/>
      <c r="E82" s="97"/>
      <c r="F82" s="18"/>
      <c r="G82" s="6">
        <f>G81</f>
        <v>5000</v>
      </c>
      <c r="H82" s="6">
        <f>H81</f>
        <v>5000</v>
      </c>
      <c r="I82" s="6">
        <f>I81</f>
        <v>5000</v>
      </c>
      <c r="J82" s="6">
        <f>J81</f>
        <v>0</v>
      </c>
      <c r="K82" s="6">
        <v>0</v>
      </c>
      <c r="L82" s="6">
        <v>0</v>
      </c>
      <c r="M82" s="7"/>
    </row>
    <row r="83" spans="1:13" ht="24" customHeight="1">
      <c r="A83" s="104" t="s">
        <v>23</v>
      </c>
      <c r="B83" s="105"/>
      <c r="C83" s="105"/>
      <c r="D83" s="105"/>
      <c r="E83" s="106"/>
      <c r="F83" s="55"/>
      <c r="G83" s="15">
        <f>G17+G19+G21+G44+G46+G51+G59+G64+G72+G77+G80+G82</f>
        <v>4416213</v>
      </c>
      <c r="H83" s="15">
        <f>H17+H19+H21+H44+H46+H51+H59+H64+H72+H77+H80+H82</f>
        <v>4416213</v>
      </c>
      <c r="I83" s="15">
        <f>I17+I19+I21+I44+I46+I51+I59+I64+I72+I77+I80+I82</f>
        <v>3450342</v>
      </c>
      <c r="J83" s="15">
        <f>J17+J19+J21+J44+J46+J51+J59+J64+J72+J77+J80+J82</f>
        <v>548962</v>
      </c>
      <c r="K83" s="15">
        <f>K17+K19+K44+K59+K64+K72+K77+K80+K82</f>
        <v>343336</v>
      </c>
      <c r="L83" s="15">
        <f>L17+L19+L44+L59+L64+L72+L77+L80+L82</f>
        <v>73573</v>
      </c>
      <c r="M83" s="16" t="s">
        <v>24</v>
      </c>
    </row>
    <row r="84" spans="1:13" ht="18">
      <c r="A84" s="82" t="s">
        <v>25</v>
      </c>
      <c r="B84" s="82"/>
      <c r="C84" s="82"/>
      <c r="D84" s="82"/>
      <c r="E84" s="82"/>
      <c r="F84" s="82"/>
      <c r="G84" s="82"/>
      <c r="H84" s="82"/>
      <c r="I84" s="82"/>
      <c r="J84" s="82"/>
      <c r="K84" s="13"/>
      <c r="L84" s="12"/>
      <c r="M84" s="12"/>
    </row>
    <row r="85" spans="1:13" ht="18">
      <c r="A85" s="82" t="s">
        <v>26</v>
      </c>
      <c r="B85" s="82"/>
      <c r="C85" s="82"/>
      <c r="D85" s="82"/>
      <c r="E85" s="82"/>
      <c r="F85" s="82"/>
      <c r="G85" s="82"/>
      <c r="H85" s="82"/>
      <c r="I85" s="82"/>
      <c r="J85" s="82" t="s">
        <v>139</v>
      </c>
      <c r="K85" s="13"/>
      <c r="L85" s="12"/>
      <c r="M85" s="12"/>
    </row>
    <row r="86" spans="1:13" ht="18">
      <c r="A86" s="82" t="s">
        <v>27</v>
      </c>
      <c r="B86" s="82"/>
      <c r="C86" s="82"/>
      <c r="D86" s="82"/>
      <c r="E86" s="82"/>
      <c r="F86" s="82"/>
      <c r="G86" s="82"/>
      <c r="H86" s="82"/>
      <c r="I86" s="82"/>
      <c r="J86" s="82" t="s">
        <v>141</v>
      </c>
      <c r="K86" s="13"/>
      <c r="L86" s="12"/>
      <c r="M86" s="12"/>
    </row>
    <row r="87" spans="1:13" ht="18">
      <c r="A87" s="82" t="s">
        <v>28</v>
      </c>
      <c r="B87" s="82"/>
      <c r="C87" s="82"/>
      <c r="D87" s="82"/>
      <c r="E87" s="82"/>
      <c r="F87" s="82"/>
      <c r="G87" s="82"/>
      <c r="H87" s="82"/>
      <c r="I87" s="82" t="s">
        <v>109</v>
      </c>
      <c r="J87" s="82" t="s">
        <v>140</v>
      </c>
      <c r="K87" s="13"/>
      <c r="L87" s="12"/>
      <c r="M87" s="12"/>
    </row>
    <row r="88" spans="1:10" ht="12.75">
      <c r="A88" s="82" t="s">
        <v>43</v>
      </c>
      <c r="B88" s="82"/>
      <c r="C88" s="82"/>
      <c r="D88" s="82"/>
      <c r="E88" s="82"/>
      <c r="F88" s="82"/>
      <c r="G88" s="82"/>
      <c r="H88" s="82"/>
      <c r="I88" s="82"/>
      <c r="J88" s="82"/>
    </row>
  </sheetData>
  <sheetProtection/>
  <mergeCells count="55">
    <mergeCell ref="M68:M70"/>
    <mergeCell ref="M52:M54"/>
    <mergeCell ref="A65:A67"/>
    <mergeCell ref="B65:B67"/>
    <mergeCell ref="C65:C67"/>
    <mergeCell ref="D65:D67"/>
    <mergeCell ref="E65:E67"/>
    <mergeCell ref="B68:B70"/>
    <mergeCell ref="C68:C70"/>
    <mergeCell ref="A1:M1"/>
    <mergeCell ref="A5:M5"/>
    <mergeCell ref="A6:M6"/>
    <mergeCell ref="I10:I12"/>
    <mergeCell ref="E8:E12"/>
    <mergeCell ref="K10:K12"/>
    <mergeCell ref="J10:J12"/>
    <mergeCell ref="M24:M26"/>
    <mergeCell ref="I9:L9"/>
    <mergeCell ref="A4:M4"/>
    <mergeCell ref="A3:M3"/>
    <mergeCell ref="L10:L12"/>
    <mergeCell ref="M8:M12"/>
    <mergeCell ref="M65:M67"/>
    <mergeCell ref="A24:A26"/>
    <mergeCell ref="B24:B26"/>
    <mergeCell ref="D52:D54"/>
    <mergeCell ref="D8:D12"/>
    <mergeCell ref="A8:A12"/>
    <mergeCell ref="A19:E19"/>
    <mergeCell ref="D24:D26"/>
    <mergeCell ref="A2:M2"/>
    <mergeCell ref="H8:L8"/>
    <mergeCell ref="H9:H12"/>
    <mergeCell ref="C52:C54"/>
    <mergeCell ref="A21:E21"/>
    <mergeCell ref="B8:B12"/>
    <mergeCell ref="E24:E26"/>
    <mergeCell ref="A68:A70"/>
    <mergeCell ref="A59:E59"/>
    <mergeCell ref="A64:E64"/>
    <mergeCell ref="G8:G12"/>
    <mergeCell ref="C24:C26"/>
    <mergeCell ref="A52:A54"/>
    <mergeCell ref="B52:B54"/>
    <mergeCell ref="A17:E17"/>
    <mergeCell ref="C8:C12"/>
    <mergeCell ref="A51:E51"/>
    <mergeCell ref="A46:E46"/>
    <mergeCell ref="D68:D70"/>
    <mergeCell ref="E68:E70"/>
    <mergeCell ref="A83:E83"/>
    <mergeCell ref="A77:E77"/>
    <mergeCell ref="A82:E82"/>
    <mergeCell ref="A44:E44"/>
    <mergeCell ref="E52:E54"/>
  </mergeCells>
  <printOptions/>
  <pageMargins left="0.984251968503937" right="0.1968503937007874" top="1.3779527559055118" bottom="0.5905511811023623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2012 rok  
Rady Miejskiej w Nowym Mieście nad Pilicą 
Nr XV/89/2011 
z dnia 29 grudnia 2011 r.&amp;"Arial CE,Pogrubiony"
</oddHead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2012-12-10T12:39:06Z</cp:lastPrinted>
  <dcterms:created xsi:type="dcterms:W3CDTF">2008-01-04T08:43:55Z</dcterms:created>
  <dcterms:modified xsi:type="dcterms:W3CDTF">2012-12-19T06:55:07Z</dcterms:modified>
  <cp:category/>
  <cp:version/>
  <cp:contentType/>
  <cp:contentStatus/>
</cp:coreProperties>
</file>