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<sst xmlns="http://schemas.openxmlformats.org/spreadsheetml/2006/main" count="283" uniqueCount="127">
  <si>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</si>
  <si>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</si>
  <si>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</si>
  <si>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</si>
  <si>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</si>
  <si>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</si>
  <si>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</si>
  <si>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</si>
  <si>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</si>
  <si>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</si>
  <si>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</si>
  <si>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</si>
  <si>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</si>
  <si>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</si>
  <si>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</si>
  <si>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</si>
  <si>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</si>
  <si>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</si>
  <si>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</si>
  <si>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</si>
  <si>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</si>
  <si>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</si>
  <si>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</si>
  <si>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</si>
  <si>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</si>
  <si>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</si>
  <si>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</si>
  <si>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</si>
  <si>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</si>
  <si>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</si>
  <si>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</si>
  <si>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</si>
  <si>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</si>
  <si>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</si>
  <si>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</si>
  <si>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</si>
  <si>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</si>
  <si>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</si>
  <si>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</si>
  <si>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</si>
  <si>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</si>
  <si>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</si>
  <si>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</si>
  <si>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</si>
  <si>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</si>
  <si>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DZIAŁ 921</t>
  </si>
  <si>
    <t>6060</t>
  </si>
  <si>
    <t>22</t>
  </si>
  <si>
    <t>24</t>
  </si>
  <si>
    <t>25</t>
  </si>
  <si>
    <t>26</t>
  </si>
  <si>
    <t>DZIAŁ 754</t>
  </si>
  <si>
    <t>754</t>
  </si>
  <si>
    <t>75412</t>
  </si>
  <si>
    <t>4</t>
  </si>
  <si>
    <t>5</t>
  </si>
  <si>
    <t>A.      
B. 
C.
…</t>
  </si>
  <si>
    <t xml:space="preserve">A.      
B. 
C.
</t>
  </si>
  <si>
    <t>23</t>
  </si>
  <si>
    <t>A. 
B.
C.    
…</t>
  </si>
  <si>
    <t>Budowa budynku - obiekt sportowy przy stadionie miejskim w Nowym Mieście nad Pilicą</t>
  </si>
  <si>
    <t>6057</t>
  </si>
  <si>
    <t>6059</t>
  </si>
  <si>
    <t>Przebudowa ulicy Sadowej w Nowym Mieście nad Pilicą</t>
  </si>
  <si>
    <t>Kanalizacja burzowa w ul. Sadowej w Nowym Mieście nad Pilicą</t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</si>
  <si>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2"/>
      </rPr>
      <t>projektu EA</t>
    </r>
    <r>
      <rPr>
        <sz val="10"/>
        <rFont val="Arial CE"/>
        <family val="2"/>
      </rPr>
      <t xml:space="preserve"> Priorytet II.. Działanie1.2 - Rozwój e-usług w ramach RPO Województwa Mazowieckiego</t>
    </r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</si>
  <si>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0"/>
      </rPr>
      <t>projektu BW</t>
    </r>
    <r>
      <rPr>
        <sz val="10"/>
        <rFont val="Arial CE"/>
        <family val="2"/>
      </rPr>
      <t xml:space="preserve"> Priorytet I.. Działanie1.7 - Promocja gospodarcza w ramach RPO Województwa Mazowieckiego</t>
    </r>
  </si>
  <si>
    <t>27</t>
  </si>
  <si>
    <t>rok 2014 (9+10+11+12)</t>
  </si>
  <si>
    <t>630</t>
  </si>
  <si>
    <t>63003</t>
  </si>
  <si>
    <t>60014</t>
  </si>
  <si>
    <t>Dotacja dla Starostwa Powiatowego w Grójcu na inwestycje na podstawie umowy z przeznaczeniem na modernizację drogi powiatowej we wsi Rudki</t>
  </si>
  <si>
    <t>Przebudowa drogi we wsi Jankowice</t>
  </si>
  <si>
    <t xml:space="preserve">Przebudowa drogi Gostomia - Wólka Gostomska            </t>
  </si>
  <si>
    <t xml:space="preserve">Przebudowa drogi gminnej Nr 160808W Rosocha-Sacin-Bełek (granica gminy Nowe Miasto n. Pilicą)                           </t>
  </si>
  <si>
    <t>Przebudowa drogi gminnej Nr 160804W Bieliny-Wał</t>
  </si>
  <si>
    <t xml:space="preserve">Przebudowa drogi gminnej Nr 160818W Wólka Magierowa - granica gminy Nowe Miasto n. Pilicą (Małe Łęgonice)                          </t>
  </si>
  <si>
    <t>Przebudowa ulicy Tomaszowskiej w Nowym Mieście nad Pilicą (osiedle nr 3)</t>
  </si>
  <si>
    <t>Budowa przepustu w drodze gminnej we wsi Domaniewice</t>
  </si>
  <si>
    <t>010</t>
  </si>
  <si>
    <t>01010</t>
  </si>
  <si>
    <t>DZIAŁ 010</t>
  </si>
  <si>
    <t>Budowa sieci wodociagowej z przyłączami we wsiach Bełek i Wola Pobiedzińska</t>
  </si>
  <si>
    <t>Budowa sieci wodociagowej z przyłączami w miejscowości Zalesie</t>
  </si>
  <si>
    <t>6</t>
  </si>
  <si>
    <t>7</t>
  </si>
  <si>
    <t>Budowa sieci wodociagowej z przyłączami we wsiach Pobiedna, Świdrygały i Kolonia Świdrygały</t>
  </si>
  <si>
    <t>Budowa sieci kanalizacyjnej z przykanalikami na odcinku ul. Tomaszowska - ul. Bielińskiego w Nowym Mieście nad Pilicą</t>
  </si>
  <si>
    <t>28</t>
  </si>
  <si>
    <t>90002</t>
  </si>
  <si>
    <t>Rekultywacja kwater Nr I i II na składowisku odpadów komunalnych w Nowych Łęgonicach</t>
  </si>
  <si>
    <t xml:space="preserve">Budowa obiektu społeczno - kulturalnego w Nowym Mieście nad Pilicą przy pl. O.H. Koźmińskiego </t>
  </si>
  <si>
    <t>29</t>
  </si>
  <si>
    <t>90095</t>
  </si>
  <si>
    <t>Zagospodarowanie placu Kościuszki w Nowym Mieście nad Pilicą (dokumentacja)</t>
  </si>
  <si>
    <t>30</t>
  </si>
  <si>
    <t>31</t>
  </si>
  <si>
    <t>32</t>
  </si>
  <si>
    <t>Budowa lodowiska sztucznie mrożonego z wykorzystaniem płyty w sezonie letnim</t>
  </si>
  <si>
    <t>Przebudowa drogi gminnej Łęgonice-Józefów (w msc. Nowe łęgonice od dr. woj. 707 w kierunku kościoła św. Rocha)</t>
  </si>
  <si>
    <t>60013</t>
  </si>
  <si>
    <t>Przebudowa ulicy Ogrodowej w Nowym Mieście nad Pilicą (osiedle - stare bloki)</t>
  </si>
  <si>
    <t>Dotacja dla Samorządu Województwa Mazowieckiego na inwestycje na podstawie umowy z przeznaczeniem budowę fontanny na skrzyżowaniu w formie ronda w ramach nowego przebiegu drogi wojewódzkiej nr 728 w Nowym Mieście nad Pilicą</t>
  </si>
  <si>
    <t>Zakup lekkiego samochodu ratowniczo - gaśniczego dla OSP</t>
  </si>
  <si>
    <t>33</t>
  </si>
  <si>
    <t>34</t>
  </si>
  <si>
    <t>Przebudowa drogi gminnej Nr 160819W Józefów-Dąbrowa-Nowe Łęgonice (od drogi woj. 707 w msc. Dąbrowa)</t>
  </si>
  <si>
    <t>DZIAŁ 630</t>
  </si>
  <si>
    <t>Budowa pomostu do cumowania kajaków przy rzece Pilicy - ul. Góra w Nowym Mieście nad Pilicą</t>
  </si>
  <si>
    <t>Przebudowa drogi we wsi Łęgonice</t>
  </si>
  <si>
    <t>Przebudowa drogi  we wsi Domaniewice</t>
  </si>
  <si>
    <t>Budowa fontanny na skrzyżowaniu w formie ronda w ramach nowego przebiegu drogi wojewódzkiej nr 728 w Nowym Mieście nad Pilicą</t>
  </si>
  <si>
    <t>Budowa oświetlenia ulicznego - ul. Parkowa w Nowym Mieście nad Pilicą</t>
  </si>
  <si>
    <t>Budowa oświetlenia ulicznego - ul. Wyzwolenia w Nowym Mieście nad Pilicą</t>
  </si>
  <si>
    <t>Budowa oświetlenia ulicznego - ul.Malinowa, ul. Owocowa i ul. Orzechowa w Nowym Mieście nad Pilicą (dokumentacja)</t>
  </si>
  <si>
    <t>Budowa oświetlenia drogowego we wsi Promnik (dokumentacja)</t>
  </si>
  <si>
    <t>Budowa oświetlenia drogowego we wsi Żdżary (dokumentacja)</t>
  </si>
  <si>
    <t>75023</t>
  </si>
  <si>
    <t>Termomodernizacja budynku administracyjnego Urzędu Miasta i Gminy w Nowym Mieście nad Pilicą</t>
  </si>
  <si>
    <t>35</t>
  </si>
  <si>
    <t>36</t>
  </si>
  <si>
    <t>37</t>
  </si>
  <si>
    <t>Modernizacja oświetlenia ulicznego na terenie gminy Nowe Miasto nad Pilicą</t>
  </si>
  <si>
    <t>38</t>
  </si>
  <si>
    <t>Remont sieci wodociągowej od drogi nr 728 w kierunku zespołu pałacowo-parkowego w Nowym Mieście nad Pilicą</t>
  </si>
  <si>
    <t>ROCZNY PLAN WYDATKÓW NA ZADANIA INWESTYCYJNE W 2014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</si>
</sst>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4" fontId="29" fillId="24" borderId="10" xfId="0" applyNumberFormat="1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25" borderId="10" xfId="0" applyNumberFormat="1" applyFill="1" applyBorder="1" applyAlignment="1">
      <alignment vertical="top" wrapText="1"/>
    </xf>
    <xf numFmtId="4" fontId="0" fillId="26" borderId="10" xfId="0" applyNumberFormat="1" applyFont="1" applyFill="1" applyBorder="1" applyAlignment="1">
      <alignment horizontal="right" vertical="center"/>
    </xf>
    <xf numFmtId="49" fontId="0" fillId="26" borderId="11" xfId="0" applyNumberFormat="1" applyFont="1" applyFill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23" fillId="26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4" fontId="23" fillId="26" borderId="10" xfId="0" applyNumberFormat="1" applyFont="1" applyFill="1" applyBorder="1" applyAlignment="1">
      <alignment vertical="center"/>
    </xf>
    <xf numFmtId="49" fontId="23" fillId="26" borderId="10" xfId="0" applyNumberFormat="1" applyFont="1" applyFill="1" applyBorder="1" applyAlignment="1">
      <alignment horizontal="right" vertical="center"/>
    </xf>
    <xf numFmtId="4" fontId="23" fillId="26" borderId="10" xfId="0" applyNumberFormat="1" applyFont="1" applyFill="1" applyBorder="1" applyAlignment="1">
      <alignment vertical="center"/>
    </xf>
    <xf numFmtId="4" fontId="23" fillId="26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49" fontId="23" fillId="26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23" fillId="26" borderId="11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1" xfId="0" applyNumberFormat="1" applyFont="1" applyFill="1" applyBorder="1" applyAlignment="1">
      <alignment horizontal="left" vertical="center" wrapText="1"/>
    </xf>
    <xf numFmtId="49" fontId="23" fillId="26" borderId="12" xfId="0" applyNumberFormat="1" applyFont="1" applyFill="1" applyBorder="1" applyAlignment="1">
      <alignment horizontal="left" vertical="center" wrapText="1"/>
    </xf>
    <xf numFmtId="4" fontId="23" fillId="25" borderId="11" xfId="0" applyNumberFormat="1" applyFont="1" applyFill="1" applyBorder="1" applyAlignment="1">
      <alignment horizontal="right" vertical="center"/>
    </xf>
    <xf numFmtId="4" fontId="23" fillId="25" borderId="12" xfId="0" applyNumberFormat="1" applyFont="1" applyFill="1" applyBorder="1" applyAlignment="1">
      <alignment horizontal="right" vertical="center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49" fontId="0" fillId="25" borderId="11" xfId="0" applyNumberFormat="1" applyFont="1" applyFill="1" applyBorder="1" applyAlignment="1">
      <alignment horizontal="left" vertical="center" wrapText="1"/>
    </xf>
    <xf numFmtId="49" fontId="0" fillId="25" borderId="12" xfId="0" applyNumberFormat="1" applyFont="1" applyFill="1" applyBorder="1" applyAlignment="1">
      <alignment horizontal="left" vertical="center" wrapText="1"/>
    </xf>
    <xf numFmtId="4" fontId="0" fillId="25" borderId="11" xfId="0" applyNumberFormat="1" applyFont="1" applyFill="1" applyBorder="1" applyAlignment="1">
      <alignment horizontal="right" vertical="center"/>
    </xf>
    <xf numFmtId="4" fontId="0" fillId="25" borderId="12" xfId="0" applyNumberFormat="1" applyFont="1" applyFill="1" applyBorder="1" applyAlignment="1">
      <alignment horizontal="right" vertical="center"/>
    </xf>
    <xf numFmtId="49" fontId="0" fillId="26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49" fontId="0" fillId="26" borderId="11" xfId="0" applyNumberFormat="1" applyFill="1" applyBorder="1" applyAlignment="1" applyProtection="1">
      <alignment horizontal="center" vertical="center"/>
      <protection/>
    </xf>
    <xf numFmtId="49" fontId="0" fillId="26" borderId="11" xfId="0" applyNumberForma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4" fontId="0" fillId="26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  <xf numFmtId="0" fontId="28" fillId="20" borderId="14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23" fillId="24" borderId="13" xfId="0" applyNumberFormat="1" applyFont="1" applyFill="1" applyBorder="1" applyAlignment="1">
      <alignment horizontal="right" vertical="center"/>
    </xf>
    <xf numFmtId="49" fontId="23" fillId="24" borderId="14" xfId="0" applyNumberFormat="1" applyFont="1" applyFill="1" applyBorder="1" applyAlignment="1">
      <alignment horizontal="right" vertical="center"/>
    </xf>
    <xf numFmtId="49" fontId="23" fillId="24" borderId="15" xfId="0" applyNumberFormat="1" applyFont="1" applyFill="1" applyBorder="1" applyAlignment="1">
      <alignment horizontal="right" vertical="center"/>
    </xf>
    <xf numFmtId="4" fontId="23" fillId="26" borderId="11" xfId="0" applyNumberFormat="1" applyFont="1" applyFill="1" applyBorder="1" applyAlignment="1">
      <alignment horizontal="center" vertical="center"/>
    </xf>
    <xf numFmtId="4" fontId="23" fillId="26" borderId="12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49" fontId="0" fillId="26" borderId="11" xfId="0" applyNumberForma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1" xfId="0" applyNumberFormat="1" applyFill="1" applyBorder="1" applyAlignment="1">
      <alignment horizontal="left" vertical="center" wrapText="1"/>
    </xf>
    <xf numFmtId="49" fontId="0" fillId="26" borderId="12" xfId="0" applyNumberFormat="1" applyFill="1" applyBorder="1" applyAlignment="1">
      <alignment horizontal="left" vertical="center" wrapText="1"/>
    </xf>
    <xf numFmtId="4" fontId="0" fillId="26" borderId="11" xfId="0" applyNumberFormat="1" applyFont="1" applyFill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1" xfId="0" applyNumberFormat="1" applyFont="1" applyFill="1" applyBorder="1" applyAlignment="1">
      <alignment horizontal="right" vertical="center"/>
    </xf>
    <xf numFmtId="4" fontId="0" fillId="26" borderId="12" xfId="0" applyNumberFormat="1" applyFont="1" applyFill="1" applyBorder="1" applyAlignment="1">
      <alignment horizontal="right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49" fontId="0" fillId="25" borderId="11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center" vertical="center"/>
    </xf>
    <xf numFmtId="4" fontId="23" fillId="0" borderId="11" xfId="0" applyNumberFormat="1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4" fontId="31" fillId="0" borderId="11" xfId="0" applyNumberFormat="1" applyFont="1" applyBorder="1" applyAlignment="1">
      <alignment horizontal="left" vertical="center" wrapText="1"/>
    </xf>
    <xf numFmtId="4" fontId="31" fillId="0" borderId="12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Layout" workbookViewId="0" topLeftCell="A62">
      <selection activeCell="G61" sqref="G61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14.375" style="2" customWidth="1"/>
    <col min="7" max="7" width="13.25390625" style="2" customWidth="1"/>
    <col min="8" max="8" width="11.875" style="2" customWidth="1"/>
    <col min="9" max="9" width="12.75390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27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8">
      <c r="A2" s="103" t="s">
        <v>126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0</v>
      </c>
    </row>
    <row r="6" spans="1:12" s="4" customFormat="1" ht="19.5" customHeight="1">
      <c r="A6" s="100" t="s">
        <v>1</v>
      </c>
      <c r="B6" s="100" t="s">
        <v>2</v>
      </c>
      <c r="C6" s="100" t="s">
        <v>3</v>
      </c>
      <c r="D6" s="100" t="s">
        <v>4</v>
      </c>
      <c r="E6" s="99" t="s">
        <v>41</v>
      </c>
      <c r="F6" s="99" t="s">
        <v>5</v>
      </c>
      <c r="G6" s="104" t="s">
        <v>6</v>
      </c>
      <c r="H6" s="105"/>
      <c r="I6" s="105"/>
      <c r="J6" s="105"/>
      <c r="K6" s="105"/>
      <c r="L6" s="99" t="s">
        <v>7</v>
      </c>
    </row>
    <row r="7" spans="1:12" s="4" customFormat="1" ht="19.5" customHeight="1">
      <c r="A7" s="100"/>
      <c r="B7" s="100"/>
      <c r="C7" s="100"/>
      <c r="D7" s="100"/>
      <c r="E7" s="99"/>
      <c r="F7" s="99"/>
      <c r="G7" s="99" t="s">
        <v>68</v>
      </c>
      <c r="H7" s="99" t="s">
        <v>42</v>
      </c>
      <c r="I7" s="99"/>
      <c r="J7" s="99"/>
      <c r="K7" s="99"/>
      <c r="L7" s="99"/>
    </row>
    <row r="8" spans="1:12" s="4" customFormat="1" ht="29.25" customHeight="1">
      <c r="A8" s="100"/>
      <c r="B8" s="100"/>
      <c r="C8" s="100"/>
      <c r="D8" s="100"/>
      <c r="E8" s="99"/>
      <c r="F8" s="99"/>
      <c r="G8" s="99"/>
      <c r="H8" s="99" t="s">
        <v>40</v>
      </c>
      <c r="I8" s="99" t="s">
        <v>8</v>
      </c>
      <c r="J8" s="101" t="s">
        <v>9</v>
      </c>
      <c r="K8" s="99" t="s">
        <v>10</v>
      </c>
      <c r="L8" s="99"/>
    </row>
    <row r="9" spans="1:12" s="4" customFormat="1" ht="19.5" customHeight="1">
      <c r="A9" s="100"/>
      <c r="B9" s="100"/>
      <c r="C9" s="100"/>
      <c r="D9" s="100"/>
      <c r="E9" s="99"/>
      <c r="F9" s="99"/>
      <c r="G9" s="99"/>
      <c r="H9" s="99"/>
      <c r="I9" s="99"/>
      <c r="J9" s="101"/>
      <c r="K9" s="99"/>
      <c r="L9" s="99"/>
    </row>
    <row r="10" spans="1:12" s="4" customFormat="1" ht="14.25" customHeight="1">
      <c r="A10" s="100"/>
      <c r="B10" s="100"/>
      <c r="C10" s="100"/>
      <c r="D10" s="100"/>
      <c r="E10" s="99"/>
      <c r="F10" s="99"/>
      <c r="G10" s="99"/>
      <c r="H10" s="99"/>
      <c r="I10" s="99"/>
      <c r="J10" s="101"/>
      <c r="K10" s="99"/>
      <c r="L10" s="99"/>
    </row>
    <row r="11" spans="1:12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7</v>
      </c>
      <c r="G11" s="5">
        <v>8</v>
      </c>
      <c r="H11" s="5">
        <v>9</v>
      </c>
      <c r="I11" s="5">
        <v>10</v>
      </c>
      <c r="J11" s="5">
        <v>11</v>
      </c>
      <c r="K11" s="5">
        <v>12</v>
      </c>
      <c r="L11" s="5">
        <v>15</v>
      </c>
    </row>
    <row r="12" spans="1:12" s="66" customFormat="1" ht="21.75" customHeight="1">
      <c r="A12" s="127">
        <v>1</v>
      </c>
      <c r="B12" s="127" t="s">
        <v>80</v>
      </c>
      <c r="C12" s="127" t="s">
        <v>81</v>
      </c>
      <c r="D12" s="64">
        <v>6057</v>
      </c>
      <c r="E12" s="131" t="s">
        <v>87</v>
      </c>
      <c r="F12" s="133">
        <v>1500000</v>
      </c>
      <c r="G12" s="65">
        <v>482745</v>
      </c>
      <c r="H12" s="65">
        <v>0</v>
      </c>
      <c r="I12" s="65">
        <v>0</v>
      </c>
      <c r="J12" s="135" t="s">
        <v>12</v>
      </c>
      <c r="K12" s="65">
        <v>482745</v>
      </c>
      <c r="L12" s="113" t="s">
        <v>13</v>
      </c>
    </row>
    <row r="13" spans="1:12" s="66" customFormat="1" ht="30" customHeight="1">
      <c r="A13" s="128"/>
      <c r="B13" s="128"/>
      <c r="C13" s="128"/>
      <c r="D13" s="64">
        <v>6059</v>
      </c>
      <c r="E13" s="132"/>
      <c r="F13" s="134"/>
      <c r="G13" s="65">
        <v>1017255</v>
      </c>
      <c r="H13" s="65">
        <v>0</v>
      </c>
      <c r="I13" s="65">
        <v>1017255</v>
      </c>
      <c r="J13" s="136"/>
      <c r="K13" s="65">
        <v>0</v>
      </c>
      <c r="L13" s="114"/>
    </row>
    <row r="14" spans="1:12" s="66" customFormat="1" ht="19.5" customHeight="1">
      <c r="A14" s="127">
        <v>2</v>
      </c>
      <c r="B14" s="127" t="s">
        <v>80</v>
      </c>
      <c r="C14" s="127" t="s">
        <v>81</v>
      </c>
      <c r="D14" s="64">
        <v>6057</v>
      </c>
      <c r="E14" s="137" t="s">
        <v>83</v>
      </c>
      <c r="F14" s="133">
        <v>1750000</v>
      </c>
      <c r="G14" s="51">
        <v>599644</v>
      </c>
      <c r="H14" s="65">
        <v>0</v>
      </c>
      <c r="I14" s="65">
        <v>0</v>
      </c>
      <c r="J14" s="115" t="s">
        <v>12</v>
      </c>
      <c r="K14" s="65">
        <v>599644</v>
      </c>
      <c r="L14" s="113" t="s">
        <v>13</v>
      </c>
    </row>
    <row r="15" spans="1:12" s="54" customFormat="1" ht="23.25" customHeight="1">
      <c r="A15" s="128"/>
      <c r="B15" s="128"/>
      <c r="C15" s="128"/>
      <c r="D15" s="64">
        <v>6059</v>
      </c>
      <c r="E15" s="138"/>
      <c r="F15" s="134"/>
      <c r="G15" s="51">
        <v>1150356</v>
      </c>
      <c r="H15" s="65">
        <v>0</v>
      </c>
      <c r="I15" s="65">
        <v>1150356</v>
      </c>
      <c r="J15" s="116"/>
      <c r="K15" s="65">
        <v>0</v>
      </c>
      <c r="L15" s="114"/>
    </row>
    <row r="16" spans="1:12" s="54" customFormat="1" ht="23.25" customHeight="1">
      <c r="A16" s="139">
        <v>3</v>
      </c>
      <c r="B16" s="141" t="s">
        <v>80</v>
      </c>
      <c r="C16" s="141" t="s">
        <v>81</v>
      </c>
      <c r="D16" s="64">
        <v>6057</v>
      </c>
      <c r="E16" s="137" t="s">
        <v>84</v>
      </c>
      <c r="F16" s="133">
        <v>170000</v>
      </c>
      <c r="G16" s="65">
        <v>48324</v>
      </c>
      <c r="H16" s="65">
        <v>0</v>
      </c>
      <c r="I16" s="65">
        <v>0</v>
      </c>
      <c r="J16" s="115" t="s">
        <v>12</v>
      </c>
      <c r="K16" s="65">
        <v>48324</v>
      </c>
      <c r="L16" s="113" t="s">
        <v>13</v>
      </c>
    </row>
    <row r="17" spans="1:12" s="54" customFormat="1" ht="24" customHeight="1">
      <c r="A17" s="140"/>
      <c r="B17" s="142"/>
      <c r="C17" s="142"/>
      <c r="D17" s="48">
        <v>6059</v>
      </c>
      <c r="E17" s="138"/>
      <c r="F17" s="134"/>
      <c r="G17" s="65">
        <v>121676</v>
      </c>
      <c r="H17" s="65">
        <v>0</v>
      </c>
      <c r="I17" s="65">
        <v>121676</v>
      </c>
      <c r="J17" s="116"/>
      <c r="K17" s="65">
        <v>0</v>
      </c>
      <c r="L17" s="114"/>
    </row>
    <row r="18" spans="1:12" ht="20.25" customHeight="1">
      <c r="A18" s="110" t="s">
        <v>82</v>
      </c>
      <c r="B18" s="111"/>
      <c r="C18" s="111"/>
      <c r="D18" s="111"/>
      <c r="E18" s="112"/>
      <c r="F18" s="8">
        <f>F12+F14+F16</f>
        <v>3420000</v>
      </c>
      <c r="G18" s="8">
        <f>G12+G13+G14+G15+G16+G17</f>
        <v>3420000</v>
      </c>
      <c r="H18" s="8">
        <f>H12+H13+H14+H15+H16+H17</f>
        <v>0</v>
      </c>
      <c r="I18" s="8">
        <f>I12+I13+I14+I15+I16+I17</f>
        <v>2289287</v>
      </c>
      <c r="J18" s="14">
        <v>0</v>
      </c>
      <c r="K18" s="45">
        <f>K12+K14+K16</f>
        <v>1130713</v>
      </c>
      <c r="L18" s="8"/>
    </row>
    <row r="19" spans="1:12" ht="103.5" customHeight="1">
      <c r="A19" s="11" t="s">
        <v>54</v>
      </c>
      <c r="B19" s="11" t="s">
        <v>32</v>
      </c>
      <c r="C19" s="11" t="s">
        <v>33</v>
      </c>
      <c r="D19" s="11" t="s">
        <v>34</v>
      </c>
      <c r="E19" s="12" t="s">
        <v>66</v>
      </c>
      <c r="F19" s="13">
        <v>8522</v>
      </c>
      <c r="G19" s="13">
        <v>8522</v>
      </c>
      <c r="H19" s="13">
        <v>8522</v>
      </c>
      <c r="I19" s="13">
        <v>0</v>
      </c>
      <c r="J19" s="31" t="s">
        <v>12</v>
      </c>
      <c r="K19" s="46">
        <v>0</v>
      </c>
      <c r="L19" s="7" t="s">
        <v>13</v>
      </c>
    </row>
    <row r="20" spans="1:12" ht="20.25" customHeight="1">
      <c r="A20" s="110" t="s">
        <v>35</v>
      </c>
      <c r="B20" s="111"/>
      <c r="C20" s="111"/>
      <c r="D20" s="111"/>
      <c r="E20" s="112"/>
      <c r="F20" s="8">
        <f>F19</f>
        <v>8522</v>
      </c>
      <c r="G20" s="8">
        <f>G19</f>
        <v>8522</v>
      </c>
      <c r="H20" s="8">
        <f>H19</f>
        <v>8522</v>
      </c>
      <c r="I20" s="8">
        <f>I19</f>
        <v>0</v>
      </c>
      <c r="J20" s="14">
        <v>0</v>
      </c>
      <c r="K20" s="8">
        <f>K19</f>
        <v>0</v>
      </c>
      <c r="L20" s="8"/>
    </row>
    <row r="21" spans="1:12" ht="20.25" customHeight="1">
      <c r="A21" s="117" t="s">
        <v>55</v>
      </c>
      <c r="B21" s="117" t="s">
        <v>69</v>
      </c>
      <c r="C21" s="117" t="s">
        <v>70</v>
      </c>
      <c r="D21" s="44" t="s">
        <v>61</v>
      </c>
      <c r="E21" s="119" t="s">
        <v>109</v>
      </c>
      <c r="F21" s="123">
        <v>45000</v>
      </c>
      <c r="G21" s="43">
        <v>25000</v>
      </c>
      <c r="H21" s="43">
        <v>0</v>
      </c>
      <c r="I21" s="43">
        <v>0</v>
      </c>
      <c r="J21" s="125" t="s">
        <v>12</v>
      </c>
      <c r="K21" s="43">
        <v>25000</v>
      </c>
      <c r="L21" s="121" t="s">
        <v>13</v>
      </c>
    </row>
    <row r="22" spans="1:12" ht="20.25" customHeight="1">
      <c r="A22" s="118"/>
      <c r="B22" s="118"/>
      <c r="C22" s="118"/>
      <c r="D22" s="38" t="s">
        <v>62</v>
      </c>
      <c r="E22" s="120"/>
      <c r="F22" s="124"/>
      <c r="G22" s="43">
        <v>20000</v>
      </c>
      <c r="H22" s="43">
        <v>20000</v>
      </c>
      <c r="I22" s="43">
        <v>0</v>
      </c>
      <c r="J22" s="126"/>
      <c r="K22" s="43">
        <v>0</v>
      </c>
      <c r="L22" s="122"/>
    </row>
    <row r="23" spans="1:12" ht="20.25" customHeight="1">
      <c r="A23" s="110" t="s">
        <v>108</v>
      </c>
      <c r="B23" s="111"/>
      <c r="C23" s="111"/>
      <c r="D23" s="111"/>
      <c r="E23" s="112"/>
      <c r="F23" s="8">
        <f>F21</f>
        <v>45000</v>
      </c>
      <c r="G23" s="8">
        <f>G21+G22</f>
        <v>45000</v>
      </c>
      <c r="H23" s="8">
        <f>H21+H22</f>
        <v>20000</v>
      </c>
      <c r="I23" s="8">
        <f>I22</f>
        <v>0</v>
      </c>
      <c r="J23" s="14">
        <v>0</v>
      </c>
      <c r="K23" s="8">
        <f>K21</f>
        <v>25000</v>
      </c>
      <c r="L23" s="8"/>
    </row>
    <row r="24" spans="1:12" ht="65.25" customHeight="1">
      <c r="A24" s="11" t="s">
        <v>85</v>
      </c>
      <c r="B24" s="11" t="s">
        <v>14</v>
      </c>
      <c r="C24" s="11" t="s">
        <v>71</v>
      </c>
      <c r="D24" s="11" t="s">
        <v>31</v>
      </c>
      <c r="E24" s="21" t="s">
        <v>72</v>
      </c>
      <c r="F24" s="13">
        <v>150000</v>
      </c>
      <c r="G24" s="13">
        <v>150000</v>
      </c>
      <c r="H24" s="13">
        <v>0</v>
      </c>
      <c r="I24" s="13">
        <v>150000</v>
      </c>
      <c r="J24" s="31" t="s">
        <v>12</v>
      </c>
      <c r="K24" s="13">
        <v>0</v>
      </c>
      <c r="L24" s="7" t="s">
        <v>13</v>
      </c>
    </row>
    <row r="25" spans="1:12" ht="50.25" customHeight="1">
      <c r="A25" s="38" t="s">
        <v>86</v>
      </c>
      <c r="B25" s="33" t="s">
        <v>14</v>
      </c>
      <c r="C25" s="33" t="s">
        <v>15</v>
      </c>
      <c r="D25" s="33" t="s">
        <v>11</v>
      </c>
      <c r="E25" s="30" t="s">
        <v>107</v>
      </c>
      <c r="F25" s="29">
        <v>230000</v>
      </c>
      <c r="G25" s="29">
        <v>230000</v>
      </c>
      <c r="H25" s="29">
        <v>230000</v>
      </c>
      <c r="I25" s="29">
        <v>0</v>
      </c>
      <c r="J25" s="36" t="s">
        <v>12</v>
      </c>
      <c r="K25" s="27">
        <v>0</v>
      </c>
      <c r="L25" s="28" t="s">
        <v>13</v>
      </c>
    </row>
    <row r="26" spans="1:12" ht="26.25" customHeight="1">
      <c r="A26" s="25">
        <v>8</v>
      </c>
      <c r="B26" s="26" t="s">
        <v>14</v>
      </c>
      <c r="C26" s="26" t="s">
        <v>15</v>
      </c>
      <c r="D26" s="26" t="s">
        <v>11</v>
      </c>
      <c r="E26" s="39" t="s">
        <v>73</v>
      </c>
      <c r="F26" s="35">
        <v>200000</v>
      </c>
      <c r="G26" s="35">
        <v>200000</v>
      </c>
      <c r="H26" s="35">
        <v>200000</v>
      </c>
      <c r="I26" s="35">
        <v>0</v>
      </c>
      <c r="J26" s="34" t="s">
        <v>12</v>
      </c>
      <c r="K26" s="35">
        <v>0</v>
      </c>
      <c r="L26" s="28" t="s">
        <v>13</v>
      </c>
    </row>
    <row r="27" spans="1:12" ht="36.75" customHeight="1">
      <c r="A27" s="25">
        <v>9</v>
      </c>
      <c r="B27" s="26" t="s">
        <v>14</v>
      </c>
      <c r="C27" s="26" t="s">
        <v>15</v>
      </c>
      <c r="D27" s="26" t="s">
        <v>11</v>
      </c>
      <c r="E27" s="41" t="s">
        <v>74</v>
      </c>
      <c r="F27" s="35">
        <v>230000</v>
      </c>
      <c r="G27" s="35">
        <v>230000</v>
      </c>
      <c r="H27" s="35">
        <v>230000</v>
      </c>
      <c r="I27" s="35">
        <v>0</v>
      </c>
      <c r="J27" s="34" t="s">
        <v>56</v>
      </c>
      <c r="K27" s="35">
        <v>0</v>
      </c>
      <c r="L27" s="28" t="s">
        <v>13</v>
      </c>
    </row>
    <row r="28" spans="1:12" ht="53.25" customHeight="1">
      <c r="A28" s="25">
        <v>10</v>
      </c>
      <c r="B28" s="26" t="s">
        <v>14</v>
      </c>
      <c r="C28" s="26" t="s">
        <v>15</v>
      </c>
      <c r="D28" s="26" t="s">
        <v>11</v>
      </c>
      <c r="E28" s="39" t="s">
        <v>75</v>
      </c>
      <c r="F28" s="35">
        <v>100000</v>
      </c>
      <c r="G28" s="35">
        <v>100000</v>
      </c>
      <c r="H28" s="35">
        <v>100000</v>
      </c>
      <c r="I28" s="35">
        <v>0</v>
      </c>
      <c r="J28" s="34" t="s">
        <v>12</v>
      </c>
      <c r="K28" s="35">
        <v>0</v>
      </c>
      <c r="L28" s="28" t="s">
        <v>13</v>
      </c>
    </row>
    <row r="29" spans="1:12" ht="33" customHeight="1">
      <c r="A29" s="25">
        <v>11</v>
      </c>
      <c r="B29" s="26" t="s">
        <v>14</v>
      </c>
      <c r="C29" s="26" t="s">
        <v>15</v>
      </c>
      <c r="D29" s="26" t="s">
        <v>11</v>
      </c>
      <c r="E29" s="39" t="s">
        <v>76</v>
      </c>
      <c r="F29" s="35">
        <v>40000</v>
      </c>
      <c r="G29" s="35">
        <v>40000</v>
      </c>
      <c r="H29" s="35">
        <v>40000</v>
      </c>
      <c r="I29" s="35">
        <v>0</v>
      </c>
      <c r="J29" s="34" t="s">
        <v>12</v>
      </c>
      <c r="K29" s="35">
        <v>0</v>
      </c>
      <c r="L29" s="28" t="s">
        <v>13</v>
      </c>
    </row>
    <row r="30" spans="1:12" ht="50.25" customHeight="1">
      <c r="A30" s="25">
        <v>12</v>
      </c>
      <c r="B30" s="37" t="s">
        <v>14</v>
      </c>
      <c r="C30" s="37" t="s">
        <v>15</v>
      </c>
      <c r="D30" s="37" t="s">
        <v>11</v>
      </c>
      <c r="E30" s="39" t="s">
        <v>77</v>
      </c>
      <c r="F30" s="35">
        <v>150000</v>
      </c>
      <c r="G30" s="35">
        <v>150000</v>
      </c>
      <c r="H30" s="35">
        <v>150000</v>
      </c>
      <c r="I30" s="35">
        <v>0</v>
      </c>
      <c r="J30" s="34" t="s">
        <v>12</v>
      </c>
      <c r="K30" s="35">
        <v>0</v>
      </c>
      <c r="L30" s="28" t="s">
        <v>13</v>
      </c>
    </row>
    <row r="31" spans="1:12" ht="43.5" customHeight="1">
      <c r="A31" s="25">
        <v>13</v>
      </c>
      <c r="B31" s="26" t="s">
        <v>14</v>
      </c>
      <c r="C31" s="26" t="s">
        <v>15</v>
      </c>
      <c r="D31" s="26" t="s">
        <v>11</v>
      </c>
      <c r="E31" s="39" t="s">
        <v>78</v>
      </c>
      <c r="F31" s="35">
        <v>100000</v>
      </c>
      <c r="G31" s="35">
        <v>100000</v>
      </c>
      <c r="H31" s="35">
        <v>100000</v>
      </c>
      <c r="I31" s="35">
        <v>0</v>
      </c>
      <c r="J31" s="34" t="s">
        <v>12</v>
      </c>
      <c r="K31" s="35">
        <v>0</v>
      </c>
      <c r="L31" s="47" t="s">
        <v>13</v>
      </c>
    </row>
    <row r="32" spans="1:12" ht="43.5" customHeight="1">
      <c r="A32" s="25">
        <v>14</v>
      </c>
      <c r="B32" s="37" t="s">
        <v>14</v>
      </c>
      <c r="C32" s="37" t="s">
        <v>15</v>
      </c>
      <c r="D32" s="37" t="s">
        <v>11</v>
      </c>
      <c r="E32" s="39" t="s">
        <v>102</v>
      </c>
      <c r="F32" s="35">
        <v>60000</v>
      </c>
      <c r="G32" s="35">
        <v>60000</v>
      </c>
      <c r="H32" s="35">
        <v>60000</v>
      </c>
      <c r="I32" s="35">
        <v>0</v>
      </c>
      <c r="J32" s="34" t="s">
        <v>56</v>
      </c>
      <c r="K32" s="35">
        <v>0</v>
      </c>
      <c r="L32" s="47" t="s">
        <v>13</v>
      </c>
    </row>
    <row r="33" spans="1:12" ht="43.5" customHeight="1">
      <c r="A33" s="25">
        <v>15</v>
      </c>
      <c r="B33" s="37" t="s">
        <v>14</v>
      </c>
      <c r="C33" s="37" t="s">
        <v>15</v>
      </c>
      <c r="D33" s="37" t="s">
        <v>11</v>
      </c>
      <c r="E33" s="39" t="s">
        <v>63</v>
      </c>
      <c r="F33" s="35">
        <v>690000</v>
      </c>
      <c r="G33" s="35">
        <v>690000</v>
      </c>
      <c r="H33" s="35">
        <v>0</v>
      </c>
      <c r="I33" s="35">
        <v>690000</v>
      </c>
      <c r="J33" s="34" t="s">
        <v>12</v>
      </c>
      <c r="K33" s="35">
        <v>0</v>
      </c>
      <c r="L33" s="28" t="s">
        <v>13</v>
      </c>
    </row>
    <row r="34" spans="1:12" ht="38.25" customHeight="1">
      <c r="A34" s="25">
        <v>16</v>
      </c>
      <c r="B34" s="37" t="s">
        <v>14</v>
      </c>
      <c r="C34" s="37" t="s">
        <v>15</v>
      </c>
      <c r="D34" s="37" t="s">
        <v>11</v>
      </c>
      <c r="E34" s="39" t="s">
        <v>110</v>
      </c>
      <c r="F34" s="35">
        <v>90000</v>
      </c>
      <c r="G34" s="35">
        <v>90000</v>
      </c>
      <c r="H34" s="35">
        <v>90000</v>
      </c>
      <c r="I34" s="35">
        <v>0</v>
      </c>
      <c r="J34" s="34" t="s">
        <v>12</v>
      </c>
      <c r="K34" s="35">
        <v>0</v>
      </c>
      <c r="L34" s="28" t="s">
        <v>13</v>
      </c>
    </row>
    <row r="35" spans="1:12" ht="38.25" customHeight="1">
      <c r="A35" s="25">
        <v>17</v>
      </c>
      <c r="B35" s="37" t="s">
        <v>14</v>
      </c>
      <c r="C35" s="37" t="s">
        <v>15</v>
      </c>
      <c r="D35" s="37" t="s">
        <v>11</v>
      </c>
      <c r="E35" s="39" t="s">
        <v>111</v>
      </c>
      <c r="F35" s="35">
        <v>70000</v>
      </c>
      <c r="G35" s="35">
        <v>70000</v>
      </c>
      <c r="H35" s="35">
        <v>70000</v>
      </c>
      <c r="I35" s="35">
        <v>0</v>
      </c>
      <c r="J35" s="34" t="s">
        <v>12</v>
      </c>
      <c r="K35" s="35">
        <v>0</v>
      </c>
      <c r="L35" s="28" t="s">
        <v>13</v>
      </c>
    </row>
    <row r="36" spans="1:12" ht="51.75" customHeight="1">
      <c r="A36" s="25">
        <v>18</v>
      </c>
      <c r="B36" s="37" t="s">
        <v>14</v>
      </c>
      <c r="C36" s="37" t="s">
        <v>15</v>
      </c>
      <c r="D36" s="37" t="s">
        <v>11</v>
      </c>
      <c r="E36" s="39" t="s">
        <v>100</v>
      </c>
      <c r="F36" s="35">
        <v>150000</v>
      </c>
      <c r="G36" s="35">
        <v>150000</v>
      </c>
      <c r="H36" s="35">
        <v>0</v>
      </c>
      <c r="I36" s="35">
        <v>150000</v>
      </c>
      <c r="J36" s="34" t="s">
        <v>56</v>
      </c>
      <c r="K36" s="35">
        <v>0</v>
      </c>
      <c r="L36" s="28" t="s">
        <v>13</v>
      </c>
    </row>
    <row r="37" spans="1:12" ht="36" customHeight="1">
      <c r="A37" s="25">
        <v>19</v>
      </c>
      <c r="B37" s="37" t="s">
        <v>14</v>
      </c>
      <c r="C37" s="37" t="s">
        <v>15</v>
      </c>
      <c r="D37" s="37" t="s">
        <v>11</v>
      </c>
      <c r="E37" s="39" t="s">
        <v>79</v>
      </c>
      <c r="F37" s="35">
        <v>10000</v>
      </c>
      <c r="G37" s="35">
        <v>10000</v>
      </c>
      <c r="H37" s="35">
        <v>10000</v>
      </c>
      <c r="I37" s="35">
        <v>0</v>
      </c>
      <c r="J37" s="34" t="s">
        <v>12</v>
      </c>
      <c r="K37" s="35">
        <v>0</v>
      </c>
      <c r="L37" s="28" t="s">
        <v>13</v>
      </c>
    </row>
    <row r="38" spans="1:12" s="54" customFormat="1" ht="64.5" customHeight="1">
      <c r="A38" s="48">
        <v>20</v>
      </c>
      <c r="B38" s="49" t="s">
        <v>14</v>
      </c>
      <c r="C38" s="49" t="s">
        <v>15</v>
      </c>
      <c r="D38" s="49" t="s">
        <v>11</v>
      </c>
      <c r="E38" s="50" t="s">
        <v>112</v>
      </c>
      <c r="F38" s="51">
        <v>60000</v>
      </c>
      <c r="G38" s="51">
        <v>60000</v>
      </c>
      <c r="H38" s="51">
        <v>60000</v>
      </c>
      <c r="I38" s="51">
        <v>0</v>
      </c>
      <c r="J38" s="52" t="s">
        <v>12</v>
      </c>
      <c r="K38" s="51">
        <v>0</v>
      </c>
      <c r="L38" s="53" t="s">
        <v>13</v>
      </c>
    </row>
    <row r="39" spans="1:12" ht="114.75" customHeight="1">
      <c r="A39" s="25">
        <v>21</v>
      </c>
      <c r="B39" s="37" t="s">
        <v>14</v>
      </c>
      <c r="C39" s="37" t="s">
        <v>101</v>
      </c>
      <c r="D39" s="37" t="s">
        <v>31</v>
      </c>
      <c r="E39" s="39" t="s">
        <v>103</v>
      </c>
      <c r="F39" s="35">
        <v>1100000</v>
      </c>
      <c r="G39" s="35">
        <v>1100000</v>
      </c>
      <c r="H39" s="35">
        <v>0</v>
      </c>
      <c r="I39" s="35">
        <v>1100000</v>
      </c>
      <c r="J39" s="34" t="s">
        <v>12</v>
      </c>
      <c r="K39" s="35">
        <v>0</v>
      </c>
      <c r="L39" s="28" t="s">
        <v>13</v>
      </c>
    </row>
    <row r="40" spans="1:12" s="10" customFormat="1" ht="26.25" customHeight="1">
      <c r="A40" s="109" t="s">
        <v>16</v>
      </c>
      <c r="B40" s="109"/>
      <c r="C40" s="109"/>
      <c r="D40" s="109"/>
      <c r="E40" s="109"/>
      <c r="F40" s="8">
        <f>F24+F25+F26+F27+F28+F29+F30+F31+F32+F33+F34+F35+F36+F37+F38+F39</f>
        <v>3430000</v>
      </c>
      <c r="G40" s="8">
        <f>G24+G25+G26+G27+G28+G29+G30+G31+G32+G33+G34+G35+G36+G37+G38+G39</f>
        <v>3430000</v>
      </c>
      <c r="H40" s="8">
        <f>H24+H25+H26+H27+H28+H29+H30+H31+H32+H33+H34+H35+H36+H37+H38+H39</f>
        <v>1340000</v>
      </c>
      <c r="I40" s="8">
        <f>I24+I25+I26+I27+I28+I29+I30+I31+I32+I33+I34+I35+I36+I37+I39</f>
        <v>2090000</v>
      </c>
      <c r="J40" s="8">
        <v>0</v>
      </c>
      <c r="K40" s="8">
        <v>0</v>
      </c>
      <c r="L40" s="9"/>
    </row>
    <row r="41" spans="1:12" s="62" customFormat="1" ht="53.25" customHeight="1">
      <c r="A41" s="59" t="s">
        <v>47</v>
      </c>
      <c r="B41" s="59" t="s">
        <v>37</v>
      </c>
      <c r="C41" s="59" t="s">
        <v>118</v>
      </c>
      <c r="D41" s="59" t="s">
        <v>11</v>
      </c>
      <c r="E41" s="63" t="s">
        <v>119</v>
      </c>
      <c r="F41" s="60">
        <v>155000</v>
      </c>
      <c r="G41" s="60">
        <v>155000</v>
      </c>
      <c r="H41" s="60">
        <v>155000</v>
      </c>
      <c r="I41" s="60">
        <v>0</v>
      </c>
      <c r="J41" s="23" t="s">
        <v>30</v>
      </c>
      <c r="K41" s="60">
        <v>0</v>
      </c>
      <c r="L41" s="61" t="s">
        <v>13</v>
      </c>
    </row>
    <row r="42" spans="1:12" s="10" customFormat="1" ht="108" customHeight="1">
      <c r="A42" s="11" t="s">
        <v>58</v>
      </c>
      <c r="B42" s="11" t="s">
        <v>37</v>
      </c>
      <c r="C42" s="11" t="s">
        <v>38</v>
      </c>
      <c r="D42" s="11" t="s">
        <v>34</v>
      </c>
      <c r="E42" s="22" t="s">
        <v>65</v>
      </c>
      <c r="F42" s="13">
        <v>15936</v>
      </c>
      <c r="G42" s="13">
        <v>15936</v>
      </c>
      <c r="H42" s="13">
        <v>15936</v>
      </c>
      <c r="I42" s="6">
        <v>0</v>
      </c>
      <c r="J42" s="23" t="s">
        <v>30</v>
      </c>
      <c r="K42" s="6">
        <v>0</v>
      </c>
      <c r="L42" s="7" t="s">
        <v>13</v>
      </c>
    </row>
    <row r="43" spans="1:12" s="10" customFormat="1" ht="28.5" customHeight="1">
      <c r="A43" s="109" t="s">
        <v>36</v>
      </c>
      <c r="B43" s="109"/>
      <c r="C43" s="109"/>
      <c r="D43" s="109"/>
      <c r="E43" s="109"/>
      <c r="F43" s="8">
        <f>F41+F42</f>
        <v>170936</v>
      </c>
      <c r="G43" s="8">
        <f>G41+G42</f>
        <v>170936</v>
      </c>
      <c r="H43" s="8">
        <f>H41+H42</f>
        <v>170936</v>
      </c>
      <c r="I43" s="8">
        <f>I42</f>
        <v>0</v>
      </c>
      <c r="J43" s="14">
        <v>0</v>
      </c>
      <c r="K43" s="8">
        <f>J43</f>
        <v>0</v>
      </c>
      <c r="L43" s="9"/>
    </row>
    <row r="44" spans="1:12" s="10" customFormat="1" ht="20.25" customHeight="1">
      <c r="A44" s="84" t="s">
        <v>48</v>
      </c>
      <c r="B44" s="82" t="s">
        <v>52</v>
      </c>
      <c r="C44" s="82" t="s">
        <v>53</v>
      </c>
      <c r="D44" s="84" t="s">
        <v>46</v>
      </c>
      <c r="E44" s="85" t="s">
        <v>104</v>
      </c>
      <c r="F44" s="87">
        <v>30000</v>
      </c>
      <c r="G44" s="87">
        <v>30000</v>
      </c>
      <c r="H44" s="87">
        <v>30000</v>
      </c>
      <c r="I44" s="87">
        <v>0</v>
      </c>
      <c r="J44" s="93" t="s">
        <v>57</v>
      </c>
      <c r="K44" s="95">
        <v>0</v>
      </c>
      <c r="L44" s="96" t="s">
        <v>13</v>
      </c>
    </row>
    <row r="45" spans="1:12" s="10" customFormat="1" ht="20.25" customHeight="1">
      <c r="A45" s="83"/>
      <c r="B45" s="83"/>
      <c r="C45" s="83"/>
      <c r="D45" s="83"/>
      <c r="E45" s="86"/>
      <c r="F45" s="88"/>
      <c r="G45" s="88"/>
      <c r="H45" s="88"/>
      <c r="I45" s="88"/>
      <c r="J45" s="94"/>
      <c r="K45" s="88"/>
      <c r="L45" s="83"/>
    </row>
    <row r="46" spans="1:12" s="10" customFormat="1" ht="20.25" customHeight="1">
      <c r="A46" s="109" t="s">
        <v>51</v>
      </c>
      <c r="B46" s="109"/>
      <c r="C46" s="109"/>
      <c r="D46" s="109"/>
      <c r="E46" s="109"/>
      <c r="F46" s="8">
        <f>F44</f>
        <v>30000</v>
      </c>
      <c r="G46" s="8">
        <f>G44</f>
        <v>30000</v>
      </c>
      <c r="H46" s="8">
        <f>H44</f>
        <v>30000</v>
      </c>
      <c r="I46" s="8">
        <f>I44</f>
        <v>0</v>
      </c>
      <c r="J46" s="14">
        <v>0</v>
      </c>
      <c r="K46" s="8">
        <v>0</v>
      </c>
      <c r="L46" s="9"/>
    </row>
    <row r="47" spans="1:12" ht="33.75" customHeight="1">
      <c r="A47" s="11" t="s">
        <v>49</v>
      </c>
      <c r="B47" s="11" t="s">
        <v>28</v>
      </c>
      <c r="C47" s="11" t="s">
        <v>29</v>
      </c>
      <c r="D47" s="20" t="s">
        <v>11</v>
      </c>
      <c r="E47" s="12" t="s">
        <v>64</v>
      </c>
      <c r="F47" s="13">
        <v>150000</v>
      </c>
      <c r="G47" s="13">
        <v>150000</v>
      </c>
      <c r="H47" s="13">
        <v>150000</v>
      </c>
      <c r="I47" s="13">
        <v>0</v>
      </c>
      <c r="J47" s="23" t="s">
        <v>30</v>
      </c>
      <c r="K47" s="13">
        <v>0</v>
      </c>
      <c r="L47" s="7" t="s">
        <v>13</v>
      </c>
    </row>
    <row r="48" spans="1:12" s="54" customFormat="1" ht="22.5" customHeight="1">
      <c r="A48" s="70" t="s">
        <v>50</v>
      </c>
      <c r="B48" s="70" t="s">
        <v>28</v>
      </c>
      <c r="C48" s="70" t="s">
        <v>29</v>
      </c>
      <c r="D48" s="56" t="s">
        <v>61</v>
      </c>
      <c r="E48" s="72" t="s">
        <v>88</v>
      </c>
      <c r="F48" s="74">
        <v>3500000</v>
      </c>
      <c r="G48" s="58">
        <v>1331088</v>
      </c>
      <c r="H48" s="58">
        <v>0</v>
      </c>
      <c r="I48" s="58">
        <v>0</v>
      </c>
      <c r="J48" s="76" t="s">
        <v>30</v>
      </c>
      <c r="K48" s="58">
        <v>1331088</v>
      </c>
      <c r="L48" s="97" t="s">
        <v>13</v>
      </c>
    </row>
    <row r="49" spans="1:12" s="54" customFormat="1" ht="28.5" customHeight="1">
      <c r="A49" s="71"/>
      <c r="B49" s="71"/>
      <c r="C49" s="71"/>
      <c r="D49" s="56" t="s">
        <v>62</v>
      </c>
      <c r="E49" s="73"/>
      <c r="F49" s="75"/>
      <c r="G49" s="58">
        <v>2168912</v>
      </c>
      <c r="H49" s="58">
        <v>0</v>
      </c>
      <c r="I49" s="58">
        <v>2168912</v>
      </c>
      <c r="J49" s="77"/>
      <c r="K49" s="58">
        <v>0</v>
      </c>
      <c r="L49" s="98"/>
    </row>
    <row r="50" spans="1:12" s="54" customFormat="1" ht="22.5" customHeight="1">
      <c r="A50" s="70" t="s">
        <v>67</v>
      </c>
      <c r="B50" s="70" t="s">
        <v>28</v>
      </c>
      <c r="C50" s="70" t="s">
        <v>29</v>
      </c>
      <c r="D50" s="56" t="s">
        <v>61</v>
      </c>
      <c r="E50" s="72" t="s">
        <v>125</v>
      </c>
      <c r="F50" s="74">
        <v>110000</v>
      </c>
      <c r="G50" s="58">
        <v>42065</v>
      </c>
      <c r="H50" s="58">
        <v>0</v>
      </c>
      <c r="I50" s="58">
        <v>0</v>
      </c>
      <c r="J50" s="76" t="s">
        <v>30</v>
      </c>
      <c r="K50" s="58">
        <v>42065</v>
      </c>
      <c r="L50" s="97" t="s">
        <v>13</v>
      </c>
    </row>
    <row r="51" spans="1:12" s="54" customFormat="1" ht="28.5" customHeight="1">
      <c r="A51" s="71"/>
      <c r="B51" s="71"/>
      <c r="C51" s="71"/>
      <c r="D51" s="56" t="s">
        <v>62</v>
      </c>
      <c r="E51" s="73"/>
      <c r="F51" s="75"/>
      <c r="G51" s="58">
        <v>67935</v>
      </c>
      <c r="H51" s="58">
        <v>0</v>
      </c>
      <c r="I51" s="58">
        <v>67935</v>
      </c>
      <c r="J51" s="77"/>
      <c r="K51" s="58">
        <v>0</v>
      </c>
      <c r="L51" s="98"/>
    </row>
    <row r="52" spans="1:12" ht="24.75" customHeight="1">
      <c r="A52" s="129" t="s">
        <v>89</v>
      </c>
      <c r="B52" s="129" t="s">
        <v>28</v>
      </c>
      <c r="C52" s="129" t="s">
        <v>90</v>
      </c>
      <c r="D52" s="20" t="s">
        <v>61</v>
      </c>
      <c r="E52" s="78" t="s">
        <v>91</v>
      </c>
      <c r="F52" s="80">
        <v>880000</v>
      </c>
      <c r="G52" s="13">
        <v>763578</v>
      </c>
      <c r="H52" s="13">
        <v>0</v>
      </c>
      <c r="I52" s="13">
        <v>0</v>
      </c>
      <c r="J52" s="89" t="s">
        <v>30</v>
      </c>
      <c r="K52" s="13">
        <v>763578</v>
      </c>
      <c r="L52" s="91" t="s">
        <v>13</v>
      </c>
    </row>
    <row r="53" spans="1:12" ht="24.75" customHeight="1">
      <c r="A53" s="130"/>
      <c r="B53" s="130"/>
      <c r="C53" s="130"/>
      <c r="D53" s="20" t="s">
        <v>62</v>
      </c>
      <c r="E53" s="79"/>
      <c r="F53" s="81"/>
      <c r="G53" s="13">
        <v>116422</v>
      </c>
      <c r="H53" s="13">
        <v>0</v>
      </c>
      <c r="I53" s="13">
        <v>116422</v>
      </c>
      <c r="J53" s="90"/>
      <c r="K53" s="13">
        <v>0</v>
      </c>
      <c r="L53" s="92"/>
    </row>
    <row r="54" spans="1:12" s="54" customFormat="1" ht="41.25" customHeight="1">
      <c r="A54" s="55" t="s">
        <v>93</v>
      </c>
      <c r="B54" s="55" t="s">
        <v>28</v>
      </c>
      <c r="C54" s="55" t="s">
        <v>17</v>
      </c>
      <c r="D54" s="56" t="s">
        <v>46</v>
      </c>
      <c r="E54" s="57" t="s">
        <v>113</v>
      </c>
      <c r="F54" s="58">
        <v>14075</v>
      </c>
      <c r="G54" s="58">
        <v>14075</v>
      </c>
      <c r="H54" s="58">
        <v>14075</v>
      </c>
      <c r="I54" s="58">
        <v>0</v>
      </c>
      <c r="J54" s="52" t="s">
        <v>30</v>
      </c>
      <c r="K54" s="58">
        <v>0</v>
      </c>
      <c r="L54" s="53" t="s">
        <v>13</v>
      </c>
    </row>
    <row r="55" spans="1:12" s="54" customFormat="1" ht="39" customHeight="1">
      <c r="A55" s="55" t="s">
        <v>96</v>
      </c>
      <c r="B55" s="55" t="s">
        <v>28</v>
      </c>
      <c r="C55" s="55" t="s">
        <v>17</v>
      </c>
      <c r="D55" s="56" t="s">
        <v>46</v>
      </c>
      <c r="E55" s="57" t="s">
        <v>114</v>
      </c>
      <c r="F55" s="58">
        <v>12075</v>
      </c>
      <c r="G55" s="58">
        <v>12075</v>
      </c>
      <c r="H55" s="58">
        <v>12075</v>
      </c>
      <c r="I55" s="58">
        <v>0</v>
      </c>
      <c r="J55" s="52" t="s">
        <v>30</v>
      </c>
      <c r="K55" s="58">
        <v>0</v>
      </c>
      <c r="L55" s="53" t="s">
        <v>13</v>
      </c>
    </row>
    <row r="56" spans="1:12" ht="52.5" customHeight="1">
      <c r="A56" s="38" t="s">
        <v>97</v>
      </c>
      <c r="B56" s="33" t="s">
        <v>28</v>
      </c>
      <c r="C56" s="38" t="s">
        <v>17</v>
      </c>
      <c r="D56" s="40" t="s">
        <v>46</v>
      </c>
      <c r="E56" s="30" t="s">
        <v>115</v>
      </c>
      <c r="F56" s="29">
        <v>10000</v>
      </c>
      <c r="G56" s="29">
        <v>10000</v>
      </c>
      <c r="H56" s="29">
        <v>10000</v>
      </c>
      <c r="I56" s="29">
        <v>0</v>
      </c>
      <c r="J56" s="34" t="s">
        <v>30</v>
      </c>
      <c r="K56" s="29">
        <v>0</v>
      </c>
      <c r="L56" s="28" t="s">
        <v>13</v>
      </c>
    </row>
    <row r="57" spans="1:12" ht="33" customHeight="1">
      <c r="A57" s="38" t="s">
        <v>98</v>
      </c>
      <c r="B57" s="33" t="s">
        <v>28</v>
      </c>
      <c r="C57" s="38" t="s">
        <v>17</v>
      </c>
      <c r="D57" s="40" t="s">
        <v>46</v>
      </c>
      <c r="E57" s="30" t="s">
        <v>116</v>
      </c>
      <c r="F57" s="29">
        <v>10000</v>
      </c>
      <c r="G57" s="29">
        <v>10000</v>
      </c>
      <c r="H57" s="29">
        <v>10000</v>
      </c>
      <c r="I57" s="29">
        <v>0</v>
      </c>
      <c r="J57" s="34" t="s">
        <v>30</v>
      </c>
      <c r="K57" s="29">
        <v>0</v>
      </c>
      <c r="L57" s="28" t="s">
        <v>13</v>
      </c>
    </row>
    <row r="58" spans="1:12" ht="32.25" customHeight="1">
      <c r="A58" s="38" t="s">
        <v>105</v>
      </c>
      <c r="B58" s="38" t="s">
        <v>28</v>
      </c>
      <c r="C58" s="38" t="s">
        <v>17</v>
      </c>
      <c r="D58" s="40" t="s">
        <v>11</v>
      </c>
      <c r="E58" s="30" t="s">
        <v>117</v>
      </c>
      <c r="F58" s="29">
        <v>15000</v>
      </c>
      <c r="G58" s="29">
        <v>15000</v>
      </c>
      <c r="H58" s="29">
        <v>15000</v>
      </c>
      <c r="I58" s="29">
        <v>0</v>
      </c>
      <c r="J58" s="34" t="s">
        <v>30</v>
      </c>
      <c r="K58" s="29">
        <v>0</v>
      </c>
      <c r="L58" s="28" t="s">
        <v>13</v>
      </c>
    </row>
    <row r="59" spans="1:12" s="69" customFormat="1" ht="39.75" customHeight="1">
      <c r="A59" s="38" t="s">
        <v>106</v>
      </c>
      <c r="B59" s="33" t="s">
        <v>28</v>
      </c>
      <c r="C59" s="33" t="s">
        <v>17</v>
      </c>
      <c r="D59" s="67" t="s">
        <v>11</v>
      </c>
      <c r="E59" s="68" t="s">
        <v>123</v>
      </c>
      <c r="F59" s="29">
        <v>20000</v>
      </c>
      <c r="G59" s="29">
        <v>20000</v>
      </c>
      <c r="H59" s="29">
        <v>20000</v>
      </c>
      <c r="I59" s="29">
        <v>0</v>
      </c>
      <c r="J59" s="34" t="s">
        <v>30</v>
      </c>
      <c r="K59" s="29">
        <v>0</v>
      </c>
      <c r="L59" s="28" t="s">
        <v>13</v>
      </c>
    </row>
    <row r="60" spans="1:12" ht="42" customHeight="1">
      <c r="A60" s="38" t="s">
        <v>120</v>
      </c>
      <c r="B60" s="38" t="s">
        <v>28</v>
      </c>
      <c r="C60" s="38" t="s">
        <v>94</v>
      </c>
      <c r="D60" s="40" t="s">
        <v>11</v>
      </c>
      <c r="E60" s="30" t="s">
        <v>95</v>
      </c>
      <c r="F60" s="29">
        <v>20000</v>
      </c>
      <c r="G60" s="29">
        <v>20000</v>
      </c>
      <c r="H60" s="29">
        <v>20000</v>
      </c>
      <c r="I60" s="29">
        <v>0</v>
      </c>
      <c r="J60" s="34" t="s">
        <v>30</v>
      </c>
      <c r="K60" s="29">
        <v>0</v>
      </c>
      <c r="L60" s="28" t="s">
        <v>13</v>
      </c>
    </row>
    <row r="61" spans="1:12" ht="27" customHeight="1">
      <c r="A61" s="109" t="s">
        <v>18</v>
      </c>
      <c r="B61" s="109"/>
      <c r="C61" s="109"/>
      <c r="D61" s="109"/>
      <c r="E61" s="109"/>
      <c r="F61" s="8">
        <f>F47+F48+F50+F52+F54+F55+F56+F57+F58+F59+F60</f>
        <v>4741150</v>
      </c>
      <c r="G61" s="8">
        <f>G47+G48+G49+G50+G51+G52+G53+G54+G55+G56+G57+G58+G59+G60</f>
        <v>4741150</v>
      </c>
      <c r="H61" s="8">
        <f>H47+H48+H50+H52+H54+H55+H56+H57+H58+H59+H60</f>
        <v>251150</v>
      </c>
      <c r="I61" s="8">
        <f>I49+I51+I53</f>
        <v>2353269</v>
      </c>
      <c r="J61" s="8">
        <v>0</v>
      </c>
      <c r="K61" s="8">
        <f>K48+K50+K52</f>
        <v>2136731</v>
      </c>
      <c r="L61" s="8"/>
    </row>
    <row r="62" spans="1:12" s="54" customFormat="1" ht="24" customHeight="1">
      <c r="A62" s="70" t="s">
        <v>121</v>
      </c>
      <c r="B62" s="70" t="s">
        <v>43</v>
      </c>
      <c r="C62" s="70" t="s">
        <v>44</v>
      </c>
      <c r="D62" s="55" t="s">
        <v>61</v>
      </c>
      <c r="E62" s="72" t="s">
        <v>92</v>
      </c>
      <c r="F62" s="113">
        <v>2116213</v>
      </c>
      <c r="G62" s="58">
        <v>400000</v>
      </c>
      <c r="H62" s="58">
        <v>0</v>
      </c>
      <c r="I62" s="58">
        <v>0</v>
      </c>
      <c r="J62" s="115" t="s">
        <v>12</v>
      </c>
      <c r="K62" s="58">
        <v>400000</v>
      </c>
      <c r="L62" s="97" t="s">
        <v>13</v>
      </c>
    </row>
    <row r="63" spans="1:12" s="54" customFormat="1" ht="27" customHeight="1">
      <c r="A63" s="71"/>
      <c r="B63" s="71"/>
      <c r="C63" s="71"/>
      <c r="D63" s="55" t="s">
        <v>62</v>
      </c>
      <c r="E63" s="73"/>
      <c r="F63" s="114"/>
      <c r="G63" s="58">
        <v>1716213</v>
      </c>
      <c r="H63" s="58">
        <v>986659</v>
      </c>
      <c r="I63" s="58">
        <v>729554</v>
      </c>
      <c r="J63" s="116"/>
      <c r="K63" s="58">
        <v>0</v>
      </c>
      <c r="L63" s="98"/>
    </row>
    <row r="64" spans="1:12" ht="20.25" customHeight="1">
      <c r="A64" s="24"/>
      <c r="B64" s="24"/>
      <c r="C64" s="24"/>
      <c r="D64" s="24"/>
      <c r="E64" s="24" t="s">
        <v>45</v>
      </c>
      <c r="F64" s="8">
        <f>F62</f>
        <v>2116213</v>
      </c>
      <c r="G64" s="8">
        <f>G62+G63</f>
        <v>2116213</v>
      </c>
      <c r="H64" s="8">
        <f>H62+H63</f>
        <v>986659</v>
      </c>
      <c r="I64" s="8">
        <f>I62+I63</f>
        <v>729554</v>
      </c>
      <c r="J64" s="32">
        <v>0</v>
      </c>
      <c r="K64" s="8">
        <v>400000</v>
      </c>
      <c r="L64" s="8"/>
    </row>
    <row r="65" spans="1:12" ht="36.75" customHeight="1">
      <c r="A65" s="38" t="s">
        <v>122</v>
      </c>
      <c r="B65" s="33" t="s">
        <v>19</v>
      </c>
      <c r="C65" s="33" t="s">
        <v>20</v>
      </c>
      <c r="D65" s="33" t="s">
        <v>11</v>
      </c>
      <c r="E65" s="42" t="s">
        <v>60</v>
      </c>
      <c r="F65" s="29">
        <v>70000</v>
      </c>
      <c r="G65" s="29">
        <v>70000</v>
      </c>
      <c r="H65" s="29">
        <v>70000</v>
      </c>
      <c r="I65" s="29">
        <v>0</v>
      </c>
      <c r="J65" s="34" t="s">
        <v>59</v>
      </c>
      <c r="K65" s="29">
        <v>0</v>
      </c>
      <c r="L65" s="28" t="s">
        <v>13</v>
      </c>
    </row>
    <row r="66" spans="1:12" ht="36.75" customHeight="1">
      <c r="A66" s="38" t="s">
        <v>124</v>
      </c>
      <c r="B66" s="33" t="s">
        <v>19</v>
      </c>
      <c r="C66" s="33" t="s">
        <v>20</v>
      </c>
      <c r="D66" s="33" t="s">
        <v>11</v>
      </c>
      <c r="E66" s="42" t="s">
        <v>99</v>
      </c>
      <c r="F66" s="29">
        <v>25000</v>
      </c>
      <c r="G66" s="29">
        <v>25000</v>
      </c>
      <c r="H66" s="29">
        <v>25000</v>
      </c>
      <c r="I66" s="29">
        <v>0</v>
      </c>
      <c r="J66" s="34" t="s">
        <v>59</v>
      </c>
      <c r="K66" s="29">
        <v>0</v>
      </c>
      <c r="L66" s="28" t="s">
        <v>13</v>
      </c>
    </row>
    <row r="67" spans="1:12" ht="20.25" customHeight="1">
      <c r="A67" s="109" t="s">
        <v>21</v>
      </c>
      <c r="B67" s="109"/>
      <c r="C67" s="109"/>
      <c r="D67" s="109"/>
      <c r="E67" s="109"/>
      <c r="F67" s="8">
        <f>F65+F66</f>
        <v>95000</v>
      </c>
      <c r="G67" s="8">
        <f>G65+G66</f>
        <v>95000</v>
      </c>
      <c r="H67" s="8">
        <f>H65+H66</f>
        <v>95000</v>
      </c>
      <c r="I67" s="8">
        <v>0</v>
      </c>
      <c r="J67" s="8">
        <v>0</v>
      </c>
      <c r="K67" s="8">
        <v>0</v>
      </c>
      <c r="L67" s="9"/>
    </row>
    <row r="68" spans="1:12" ht="24" customHeight="1">
      <c r="A68" s="106" t="s">
        <v>22</v>
      </c>
      <c r="B68" s="107"/>
      <c r="C68" s="107"/>
      <c r="D68" s="107"/>
      <c r="E68" s="108"/>
      <c r="F68" s="18">
        <f>F18+F20+F23+F40+F43+F46+F61+F64+F67</f>
        <v>14056821</v>
      </c>
      <c r="G68" s="18">
        <f>G18+G20+G23+G40+G43+G46+G61+G64+G67</f>
        <v>14056821</v>
      </c>
      <c r="H68" s="18">
        <f>H18+H20+H23+H40+H43+H46+H61+H64+H67</f>
        <v>2902267</v>
      </c>
      <c r="I68" s="18">
        <f>I18+I20+I23+I40+I43+I46+I61+I64+I67</f>
        <v>7462110</v>
      </c>
      <c r="J68" s="18">
        <f>J18+J20+J23+J40+J43+J46+J61+J64+J67</f>
        <v>0</v>
      </c>
      <c r="K68" s="18">
        <f>K18+K23+K61+K64</f>
        <v>3692444</v>
      </c>
      <c r="L68" s="19" t="s">
        <v>23</v>
      </c>
    </row>
    <row r="69" spans="1:12" ht="18">
      <c r="A69" s="4" t="s">
        <v>24</v>
      </c>
      <c r="B69" s="4"/>
      <c r="C69" s="4"/>
      <c r="D69" s="4"/>
      <c r="E69" s="4"/>
      <c r="F69" s="4"/>
      <c r="G69" s="4"/>
      <c r="H69" s="4"/>
      <c r="I69" s="4"/>
      <c r="J69" s="16"/>
      <c r="K69" s="15"/>
      <c r="L69" s="15"/>
    </row>
    <row r="70" spans="1:12" ht="18">
      <c r="A70" s="17" t="s">
        <v>25</v>
      </c>
      <c r="B70" s="17"/>
      <c r="C70" s="17"/>
      <c r="D70" s="17"/>
      <c r="E70" s="17"/>
      <c r="F70" s="17"/>
      <c r="G70" s="17"/>
      <c r="H70" s="17"/>
      <c r="I70" s="4"/>
      <c r="J70" s="16"/>
      <c r="K70" s="15"/>
      <c r="L70" s="15"/>
    </row>
    <row r="71" spans="1:12" ht="18">
      <c r="A71" s="17" t="s">
        <v>26</v>
      </c>
      <c r="B71" s="17"/>
      <c r="C71" s="17"/>
      <c r="D71" s="17"/>
      <c r="E71" s="17"/>
      <c r="F71" s="17"/>
      <c r="G71" s="17"/>
      <c r="H71" s="17"/>
      <c r="I71" s="4"/>
      <c r="J71" s="16"/>
      <c r="K71" s="15"/>
      <c r="L71" s="15"/>
    </row>
    <row r="72" spans="1:12" ht="18">
      <c r="A72" s="17" t="s">
        <v>27</v>
      </c>
      <c r="B72" s="17"/>
      <c r="C72" s="17"/>
      <c r="D72" s="17"/>
      <c r="E72" s="16"/>
      <c r="F72" s="16"/>
      <c r="G72" s="16"/>
      <c r="H72" s="16"/>
      <c r="I72" s="16"/>
      <c r="J72" s="16"/>
      <c r="K72" s="15"/>
      <c r="L72" s="15"/>
    </row>
    <row r="73" ht="12.75">
      <c r="A73" s="2" t="s">
        <v>39</v>
      </c>
    </row>
  </sheetData>
  <sheetProtection/>
  <mergeCells count="95">
    <mergeCell ref="F48:F49"/>
    <mergeCell ref="L48:L49"/>
    <mergeCell ref="J48:J49"/>
    <mergeCell ref="A16:A17"/>
    <mergeCell ref="B16:B17"/>
    <mergeCell ref="C16:C17"/>
    <mergeCell ref="E16:E17"/>
    <mergeCell ref="F16:F17"/>
    <mergeCell ref="L16:L17"/>
    <mergeCell ref="J16:J17"/>
    <mergeCell ref="B14:B15"/>
    <mergeCell ref="C14:C15"/>
    <mergeCell ref="E14:E15"/>
    <mergeCell ref="J14:J15"/>
    <mergeCell ref="L14:L15"/>
    <mergeCell ref="F14:F15"/>
    <mergeCell ref="B12:B13"/>
    <mergeCell ref="C12:C13"/>
    <mergeCell ref="E12:E13"/>
    <mergeCell ref="F12:F13"/>
    <mergeCell ref="L12:L13"/>
    <mergeCell ref="J12:J13"/>
    <mergeCell ref="A12:A13"/>
    <mergeCell ref="A14:A15"/>
    <mergeCell ref="A62:A63"/>
    <mergeCell ref="B62:B63"/>
    <mergeCell ref="C62:C63"/>
    <mergeCell ref="E62:E63"/>
    <mergeCell ref="A18:E18"/>
    <mergeCell ref="A52:A53"/>
    <mergeCell ref="B52:B53"/>
    <mergeCell ref="C52:C53"/>
    <mergeCell ref="F62:F63"/>
    <mergeCell ref="L62:L63"/>
    <mergeCell ref="J62:J63"/>
    <mergeCell ref="A21:A22"/>
    <mergeCell ref="B21:B22"/>
    <mergeCell ref="C21:C22"/>
    <mergeCell ref="E21:E22"/>
    <mergeCell ref="L21:L22"/>
    <mergeCell ref="F21:F22"/>
    <mergeCell ref="J21:J22"/>
    <mergeCell ref="A68:E68"/>
    <mergeCell ref="A61:E61"/>
    <mergeCell ref="A67:E67"/>
    <mergeCell ref="A40:E40"/>
    <mergeCell ref="A43:E43"/>
    <mergeCell ref="A20:E20"/>
    <mergeCell ref="A46:E46"/>
    <mergeCell ref="A44:A45"/>
    <mergeCell ref="A23:E23"/>
    <mergeCell ref="A48:A49"/>
    <mergeCell ref="H44:H45"/>
    <mergeCell ref="A1:L1"/>
    <mergeCell ref="A2:L2"/>
    <mergeCell ref="A3:L3"/>
    <mergeCell ref="A4:L4"/>
    <mergeCell ref="H8:H10"/>
    <mergeCell ref="D6:D10"/>
    <mergeCell ref="I8:I10"/>
    <mergeCell ref="A6:A10"/>
    <mergeCell ref="G6:K6"/>
    <mergeCell ref="G44:G45"/>
    <mergeCell ref="L6:L10"/>
    <mergeCell ref="G7:G10"/>
    <mergeCell ref="C6:C10"/>
    <mergeCell ref="B6:B10"/>
    <mergeCell ref="F6:F10"/>
    <mergeCell ref="H7:K7"/>
    <mergeCell ref="K8:K10"/>
    <mergeCell ref="E6:E10"/>
    <mergeCell ref="J8:J10"/>
    <mergeCell ref="J52:J53"/>
    <mergeCell ref="L52:L53"/>
    <mergeCell ref="I44:I45"/>
    <mergeCell ref="J44:J45"/>
    <mergeCell ref="K44:K45"/>
    <mergeCell ref="L44:L45"/>
    <mergeCell ref="L50:L51"/>
    <mergeCell ref="E52:E53"/>
    <mergeCell ref="F52:F53"/>
    <mergeCell ref="B44:B45"/>
    <mergeCell ref="C44:C45"/>
    <mergeCell ref="D44:D45"/>
    <mergeCell ref="E44:E45"/>
    <mergeCell ref="F44:F45"/>
    <mergeCell ref="B48:B49"/>
    <mergeCell ref="C48:C49"/>
    <mergeCell ref="E48:E49"/>
    <mergeCell ref="A50:A51"/>
    <mergeCell ref="B50:B51"/>
    <mergeCell ref="C50:C51"/>
    <mergeCell ref="E50:E51"/>
    <mergeCell ref="F50:F51"/>
    <mergeCell ref="J50:J51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2014 rok  
Rady Miejskiej w Nowym Mieście nad Pilicą 
Nr XLIV/ 265/2013 
z dnia 23 grudnia 2013 r.&amp;"Arial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2013-12-30T07:54:15Z</cp:lastPrinted>
  <dcterms:created xsi:type="dcterms:W3CDTF">2008-01-04T08:43:55Z</dcterms:created>
  <dcterms:modified xsi:type="dcterms:W3CDTF">2013-12-30T07:54:54Z</dcterms:modified>
  <cp:category/>
  <cp:version/>
  <cp:contentType/>
  <cp:contentStatus/>
</cp:coreProperties>
</file>