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0" windowWidth="15360" windowHeight="8835" tabRatio="16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<sst xmlns="http://schemas.openxmlformats.org/spreadsheetml/2006/main" count="331" uniqueCount="149">
  <si>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</si>
  <si>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</si>
  <si>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</si>
  <si>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</si>
  <si>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</si>
  <si>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</si>
  <si>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</si>
  <si>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</si>
  <si>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</si>
  <si>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</si>
  <si>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</si>
  <si>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</si>
  <si>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</si>
  <si>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</si>
  <si>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</si>
  <si>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</si>
  <si>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</si>
  <si>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</si>
  <si>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</si>
  <si>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</si>
  <si>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</si>
  <si>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</si>
  <si>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</si>
  <si>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</si>
  <si>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</si>
  <si>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</si>
  <si>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</si>
  <si>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</si>
  <si>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</si>
  <si>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>90001</t>
  </si>
  <si>
    <t xml:space="preserve">A.      
B.
C.
</t>
  </si>
  <si>
    <t>6300</t>
  </si>
  <si>
    <t>150</t>
  </si>
  <si>
    <t>15011</t>
  </si>
  <si>
    <t>6639</t>
  </si>
  <si>
    <t>DZIAŁ 150</t>
  </si>
  <si>
    <t>DZIAŁ 750</t>
  </si>
  <si>
    <t>750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</si>
  <si>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</si>
  <si>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</si>
  <si>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</si>
  <si>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</si>
  <si>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921</t>
  </si>
  <si>
    <t>92109</t>
  </si>
  <si>
    <t>DZIAŁ 921</t>
  </si>
  <si>
    <t>6060</t>
  </si>
  <si>
    <t>26</t>
  </si>
  <si>
    <t>DZIAŁ 754</t>
  </si>
  <si>
    <t>754</t>
  </si>
  <si>
    <t>75412</t>
  </si>
  <si>
    <t>4</t>
  </si>
  <si>
    <t>5</t>
  </si>
  <si>
    <t>A.      
B. 
C.
…</t>
  </si>
  <si>
    <t>6057</t>
  </si>
  <si>
    <t>6059</t>
  </si>
  <si>
    <t>Przebudowa ulicy Sadowej w Nowym Mieście nad Pilicą</t>
  </si>
  <si>
    <t>Kanalizacja burzowa w ul. Sadowej w Nowym Mieście nad Pilicą</t>
  </si>
  <si>
    <t>27</t>
  </si>
  <si>
    <t>rok 2014 (9+10+11+12)</t>
  </si>
  <si>
    <t>630</t>
  </si>
  <si>
    <t>63003</t>
  </si>
  <si>
    <t>Przebudowa drogi we wsi Jankowice</t>
  </si>
  <si>
    <t xml:space="preserve">Przebudowa drogi Gostomia - Wólka Gostomska            </t>
  </si>
  <si>
    <t xml:space="preserve">Przebudowa drogi gminnej Nr 160808W Rosocha-Sacin-Bełek (granica gminy Nowe Miasto n. Pilicą)                           </t>
  </si>
  <si>
    <t>Przebudowa drogi gminnej Nr 160804W Bieliny-Wał</t>
  </si>
  <si>
    <t xml:space="preserve">Przebudowa drogi gminnej Nr 160818W Wólka Magierowa - granica gminy Nowe Miasto n. Pilicą (Małe Łęgonice)                          </t>
  </si>
  <si>
    <t>Przebudowa ulicy Tomaszowskiej w Nowym Mieście nad Pilicą (osiedle nr 3)</t>
  </si>
  <si>
    <t>Budowa przepustu w drodze gminnej we wsi Domaniewice</t>
  </si>
  <si>
    <t>010</t>
  </si>
  <si>
    <t>01010</t>
  </si>
  <si>
    <t>DZIAŁ 010</t>
  </si>
  <si>
    <t>28</t>
  </si>
  <si>
    <t>90002</t>
  </si>
  <si>
    <t xml:space="preserve">Budowa obiektu społeczno - kulturalnego w Nowym Mieście nad Pilicą przy pl. O.H. Koźmińskiego </t>
  </si>
  <si>
    <t>29</t>
  </si>
  <si>
    <t>30</t>
  </si>
  <si>
    <t>31</t>
  </si>
  <si>
    <t>32</t>
  </si>
  <si>
    <t>60013</t>
  </si>
  <si>
    <t>Przebudowa ulicy Ogrodowej w Nowym Mieście nad Pilicą (osiedle - stare bloki)</t>
  </si>
  <si>
    <t>33</t>
  </si>
  <si>
    <t>34</t>
  </si>
  <si>
    <t>Przebudowa drogi gminnej Nr 160819W Józefów-Dąbrowa-Nowe Łęgonice (od drogi woj. 707 w msc. Dąbrowa)</t>
  </si>
  <si>
    <t>DZIAŁ 630</t>
  </si>
  <si>
    <t>Budowa pomostu do cumowania kajaków przy rzece Pilicy - ul. Góra w Nowym Mieście nad Pilicą</t>
  </si>
  <si>
    <t>Przebudowa drogi we wsi Łęgonice</t>
  </si>
  <si>
    <t>Przebudowa drogi  we wsi Domaniewice</t>
  </si>
  <si>
    <t>Budowa fontanny na skrzyżowaniu w formie ronda w ramach nowego przebiegu drogi wojewódzkiej nr 728 w Nowym Mieście nad Pilicą</t>
  </si>
  <si>
    <t>Budowa oświetlenia ulicznego - ul. Parkowa w Nowym Mieście nad Pilicą</t>
  </si>
  <si>
    <t>Budowa oświetlenia ulicznego - ul. Wyzwolenia w Nowym Mieście nad Pilicą</t>
  </si>
  <si>
    <t>Budowa oświetlenia ulicznego - ul.Malinowa, ul. Owocowa i ul. Orzechowa w Nowym Mieście nad Pilicą (dokumentacja)</t>
  </si>
  <si>
    <t>75023</t>
  </si>
  <si>
    <t>Termomodernizacja budynku administracyjnego Urzędu Miasta i Gminy w Nowym Mieście nad Pilicą</t>
  </si>
  <si>
    <t>Modernizacja oświetlenia ulicznego na terenie gminy Nowe Miasto nad Pilicą</t>
  </si>
  <si>
    <t>Remont sieci wodociągowej od drogi nr 728 w kierunku zespołu pałacowo-parkowego w Nowym Mieście nad Pilicą</t>
  </si>
  <si>
    <t>ROCZNY PLAN WYDATKÓW NA ZADANIA INWESTYCYJNE W 2014 ROKU</t>
  </si>
  <si>
    <t>RADY MIEJSKIEJ W NOWYM MIEŚCIE NAD PILICĄ</t>
  </si>
  <si>
    <t>Przebudowa ulicy Jabłoniowej w Nowym Mieście nad Pilicą</t>
  </si>
  <si>
    <t>39</t>
  </si>
  <si>
    <t>40</t>
  </si>
  <si>
    <t>Kanalizacja burzowa w ul. Jabłoniowej w Nowym Mieście nad Pilicą</t>
  </si>
  <si>
    <t>a</t>
  </si>
  <si>
    <t>b</t>
  </si>
  <si>
    <t>c</t>
  </si>
  <si>
    <t>po zmianie</t>
  </si>
  <si>
    <t>zmiana</t>
  </si>
  <si>
    <t>przed zmianą</t>
  </si>
  <si>
    <t>700</t>
  </si>
  <si>
    <t>70005</t>
  </si>
  <si>
    <t>Zakup niezabudowanej działki nr 2198 o powierzchni 2,6993 ha położ. przy ul. Tomaszowskiej w Nowym Mieście nad Pilicą</t>
  </si>
  <si>
    <t>DZIAŁ 700</t>
  </si>
  <si>
    <t>41</t>
  </si>
  <si>
    <t>Budowa sieci kanalizacyjnej                z przykanalikami na odcinku ul. Tomaszowska - ul. Bielińskiego           w Nowym Mieście nad Pilicą</t>
  </si>
  <si>
    <t>Budowa budynku zaplecza sportowego</t>
  </si>
  <si>
    <t>Zakup budynku - ośrodek pracy pozaszkolnej przy ul. Tomaszowskiej w Nowym Mieście nad Pilicą -  od Starostwa Powiatowego w Grójcu</t>
  </si>
  <si>
    <t>Budowa sieci wodociągowej z przyłączami we wsiach Pobiedna, Świdrygały i Kolonia Świdrygały</t>
  </si>
  <si>
    <t>Budowa sieci wodociągowej z przyłączami we wsiach Bełek i Wola Pobiedzińska</t>
  </si>
  <si>
    <t>Budowa sieci wodociągowej z przyłączami w miejscowości Zalesie</t>
  </si>
  <si>
    <t>Zakup samochodu terenowego dla Ochotniczej Straży Pożarnej w Żdżarach</t>
  </si>
  <si>
    <t>Rekultywacja kwatery Nr I i II składowiska odpadów komunalnych innych niż niebezpieczne i obojętne w miejscowości Nowe Łęgonice, gm. Nowe Miasto nad Pilicą</t>
  </si>
  <si>
    <t>Dotacja dla Samorządu Województwa Mazowieckiego na inwestycje na podstawie porozumienia z przeznaczeniem na realizację projektu BW Priorytet I. Działanie1.7 - Promocja gospodarcza w ramach RPO Województwa Mazowieckiego</t>
  </si>
  <si>
    <t>Przebudowa ulicy Góra w Nowym Mieście nad Pilicą</t>
  </si>
  <si>
    <t xml:space="preserve">Kotłownia w budynku ośrodka pracy pozaszkolnej przy ul. Tomaszowskiej w Nowym Mieście nad Pilicą </t>
  </si>
  <si>
    <t>Motopompa TOHATSU M16/8 dla Ochotniczej Straży Pożarnej w Nowym Mieście nad Pilicą</t>
  </si>
  <si>
    <t>Dotacja dla Samorządu Województwa Mazowieckiego na inwestycje na podstawie umowy z przeznaczeniem na wykonanie przyłączy kanalizacji deszczowej z ul. Sadowej i ul. Jabłoniowej w Nowym Mieście nad Pilicą</t>
  </si>
  <si>
    <t>42</t>
  </si>
  <si>
    <t>43</t>
  </si>
  <si>
    <t>44</t>
  </si>
  <si>
    <t>ZAŁĄCZNIK NR 3</t>
  </si>
  <si>
    <t>Przebudowa drogi gminnej Łęgonice-Józefów (w msc. Nowe Łęgonice od dr. woj. 707 w kierunku kościoła św. Rocha)</t>
  </si>
  <si>
    <t>Budowa oświetlenia drogowego we wsi Żdżary</t>
  </si>
  <si>
    <t>A.      
B. 95 000,00
C.
…</t>
  </si>
  <si>
    <t>Przebudowa drogi we wsi Strzałki</t>
  </si>
  <si>
    <t>Remont drogi od msc. Rosocha do msc. Dąbrowa</t>
  </si>
  <si>
    <t>A. 6 300,00
B.
C.    
…</t>
  </si>
  <si>
    <t>35</t>
  </si>
  <si>
    <r>
      <t xml:space="preserve">Dotacja dla Samorządu Województwa Mazowieckiego na inwestycje na podstawie umowy z przeznaczeniem budowę fontanny na skrzyżowaniu dróg wojewódzkich nr 728 i nr 707 w ramach zadania pn. </t>
    </r>
    <r>
      <rPr>
        <i/>
        <sz val="10"/>
        <rFont val="Arial CE"/>
        <family val="0"/>
      </rPr>
      <t>"Budowa nowego przebiegu drogi wojewódzkiej nr 728 - obwodnica centrum Nowego Miasta nad Pilicą - etap I"</t>
    </r>
  </si>
  <si>
    <t xml:space="preserve">A.      
B.  32 265,00
C.
</t>
  </si>
  <si>
    <t>851</t>
  </si>
  <si>
    <t>85111</t>
  </si>
  <si>
    <t>Dotacja celowa - pomoc finansowa dla Starostwa Powiatowego w Grójcu  na inwestycje z przeznaczeniem na zakup wyposażenia izby przyjęć szpitala w Nowym Mieście nad Pilicą</t>
  </si>
  <si>
    <t>DZIAŁ 851</t>
  </si>
  <si>
    <t>37</t>
  </si>
  <si>
    <t xml:space="preserve">A.      
B. 13 700,00
C.
</t>
  </si>
  <si>
    <t>6</t>
  </si>
  <si>
    <t>25</t>
  </si>
  <si>
    <t>38</t>
  </si>
  <si>
    <t>z dnia 11 grudnia 2014 roku</t>
  </si>
  <si>
    <t xml:space="preserve">DO UCHWAŁY NR III/6/2014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</si>
</sst>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i/>
      <sz val="10"/>
      <name val="Arial CE"/>
      <family val="0"/>
    </font>
    <font>
      <b/>
      <sz val="8"/>
      <color indexed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49" fontId="0" fillId="26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26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horizontal="right" vertical="center"/>
    </xf>
    <xf numFmtId="4" fontId="23" fillId="24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4" fontId="23" fillId="26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23" fillId="24" borderId="11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26" borderId="0" xfId="0" applyFont="1" applyFill="1" applyAlignment="1">
      <alignment vertical="center"/>
    </xf>
    <xf numFmtId="0" fontId="21" fillId="0" borderId="1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49" fontId="0" fillId="26" borderId="12" xfId="0" applyNumberFormat="1" applyFill="1" applyBorder="1" applyAlignment="1">
      <alignment horizontal="left" vertical="center" wrapText="1"/>
    </xf>
    <xf numFmtId="4" fontId="29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23" fillId="26" borderId="10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right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right"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" fontId="0" fillId="26" borderId="12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23" fillId="26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" fontId="29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" fontId="0" fillId="26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2" xfId="0" applyNumberForma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right" vertical="center"/>
    </xf>
    <xf numFmtId="4" fontId="23" fillId="0" borderId="10" xfId="0" applyNumberFormat="1" applyFont="1" applyBorder="1" applyAlignment="1">
      <alignment vertical="center"/>
    </xf>
    <xf numFmtId="4" fontId="0" fillId="26" borderId="10" xfId="0" applyNumberFormat="1" applyFont="1" applyFill="1" applyBorder="1" applyAlignment="1">
      <alignment horizontal="center" vertical="center"/>
    </xf>
    <xf numFmtId="49" fontId="0" fillId="26" borderId="10" xfId="0" applyNumberFormat="1" applyFill="1" applyBorder="1" applyAlignment="1" applyProtection="1">
      <alignment horizontal="center" vertical="center"/>
      <protection/>
    </xf>
    <xf numFmtId="49" fontId="0" fillId="26" borderId="10" xfId="0" applyNumberFormat="1" applyFont="1" applyFill="1" applyBorder="1" applyAlignment="1" applyProtection="1">
      <alignment horizontal="center" vertical="center"/>
      <protection/>
    </xf>
    <xf numFmtId="49" fontId="0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26" borderId="10" xfId="0" applyFont="1" applyFill="1" applyBorder="1" applyAlignment="1">
      <alignment horizontal="left" vertical="center" wrapText="1"/>
    </xf>
    <xf numFmtId="4" fontId="0" fillId="26" borderId="12" xfId="0" applyNumberFormat="1" applyFont="1" applyFill="1" applyBorder="1" applyAlignment="1">
      <alignment horizontal="center" vertical="center"/>
    </xf>
    <xf numFmtId="4" fontId="0" fillId="26" borderId="12" xfId="0" applyNumberFormat="1" applyFont="1" applyFill="1" applyBorder="1" applyAlignment="1">
      <alignment horizontal="right" vertical="center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right" vertical="center"/>
    </xf>
    <xf numFmtId="0" fontId="23" fillId="0" borderId="10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9" fontId="0" fillId="26" borderId="12" xfId="0" applyNumberFormat="1" applyFont="1" applyFill="1" applyBorder="1" applyAlignment="1" applyProtection="1">
      <alignment horizontal="center" vertical="center"/>
      <protection/>
    </xf>
    <xf numFmtId="49" fontId="0" fillId="26" borderId="12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49" fontId="23" fillId="26" borderId="14" xfId="0" applyNumberFormat="1" applyFont="1" applyFill="1" applyBorder="1" applyAlignment="1">
      <alignment horizontal="center" vertical="center" wrapText="1"/>
    </xf>
    <xf numFmtId="4" fontId="23" fillId="26" borderId="12" xfId="0" applyNumberFormat="1" applyFont="1" applyFill="1" applyBorder="1" applyAlignment="1">
      <alignment horizontal="center" vertical="center"/>
    </xf>
    <xf numFmtId="4" fontId="23" fillId="26" borderId="15" xfId="0" applyNumberFormat="1" applyFont="1" applyFill="1" applyBorder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left" vertical="center" wrapText="1"/>
    </xf>
    <xf numFmtId="4" fontId="23" fillId="0" borderId="14" xfId="0" applyNumberFormat="1" applyFont="1" applyBorder="1" applyAlignment="1">
      <alignment horizontal="left" vertical="center" wrapText="1"/>
    </xf>
    <xf numFmtId="4" fontId="23" fillId="0" borderId="15" xfId="0" applyNumberFormat="1" applyFont="1" applyBorder="1" applyAlignment="1">
      <alignment horizontal="left" vertical="center" wrapText="1"/>
    </xf>
    <xf numFmtId="0" fontId="23" fillId="0" borderId="12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center" vertical="center" wrapText="1"/>
    </xf>
    <xf numFmtId="4" fontId="23" fillId="0" borderId="15" xfId="0" applyNumberFormat="1" applyFont="1" applyBorder="1" applyAlignment="1">
      <alignment horizontal="center" vertical="center" wrapText="1"/>
    </xf>
    <xf numFmtId="4" fontId="0" fillId="26" borderId="12" xfId="0" applyNumberFormat="1" applyFont="1" applyFill="1" applyBorder="1" applyAlignment="1">
      <alignment horizontal="center" vertical="center"/>
    </xf>
    <xf numFmtId="4" fontId="0" fillId="26" borderId="14" xfId="0" applyNumberFormat="1" applyFont="1" applyFill="1" applyBorder="1" applyAlignment="1">
      <alignment horizontal="center" vertical="center"/>
    </xf>
    <xf numFmtId="49" fontId="23" fillId="26" borderId="12" xfId="0" applyNumberFormat="1" applyFont="1" applyFill="1" applyBorder="1" applyAlignment="1">
      <alignment horizontal="left" vertical="center" wrapText="1"/>
    </xf>
    <xf numFmtId="49" fontId="23" fillId="26" borderId="14" xfId="0" applyNumberFormat="1" applyFont="1" applyFill="1" applyBorder="1" applyAlignment="1">
      <alignment horizontal="left" vertical="center" wrapText="1"/>
    </xf>
    <xf numFmtId="49" fontId="23" fillId="26" borderId="15" xfId="0" applyNumberFormat="1" applyFont="1" applyFill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4" fontId="0" fillId="26" borderId="12" xfId="0" applyNumberFormat="1" applyFont="1" applyFill="1" applyBorder="1" applyAlignment="1">
      <alignment horizontal="right" vertical="center"/>
    </xf>
    <xf numFmtId="4" fontId="0" fillId="26" borderId="15" xfId="0" applyNumberFormat="1" applyFont="1" applyFill="1" applyBorder="1" applyAlignment="1">
      <alignment horizontal="right" vertical="center"/>
    </xf>
    <xf numFmtId="0" fontId="32" fillId="0" borderId="14" xfId="0" applyFont="1" applyBorder="1" applyAlignment="1">
      <alignment horizontal="left" vertical="center" wrapText="1"/>
    </xf>
    <xf numFmtId="49" fontId="23" fillId="26" borderId="12" xfId="0" applyNumberFormat="1" applyFont="1" applyFill="1" applyBorder="1" applyAlignment="1">
      <alignment horizontal="center" vertical="center" wrapText="1"/>
    </xf>
    <xf numFmtId="49" fontId="23" fillId="26" borderId="15" xfId="0" applyNumberFormat="1" applyFont="1" applyFill="1" applyBorder="1" applyAlignment="1">
      <alignment horizontal="center" vertical="center" wrapText="1"/>
    </xf>
    <xf numFmtId="49" fontId="23" fillId="26" borderId="14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23" fillId="26" borderId="14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 wrapText="1"/>
    </xf>
    <xf numFmtId="49" fontId="0" fillId="26" borderId="15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right" vertical="center"/>
    </xf>
    <xf numFmtId="49" fontId="23" fillId="24" borderId="13" xfId="0" applyNumberFormat="1" applyFont="1" applyFill="1" applyBorder="1" applyAlignment="1">
      <alignment horizontal="right" vertical="center"/>
    </xf>
    <xf numFmtId="49" fontId="23" fillId="24" borderId="11" xfId="0" applyNumberFormat="1" applyFont="1" applyFill="1" applyBorder="1" applyAlignment="1">
      <alignment horizontal="right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" fontId="32" fillId="0" borderId="12" xfId="0" applyNumberFormat="1" applyFont="1" applyBorder="1" applyAlignment="1">
      <alignment horizontal="left" vertical="center" wrapText="1"/>
    </xf>
    <xf numFmtId="4" fontId="32" fillId="0" borderId="14" xfId="0" applyNumberFormat="1" applyFont="1" applyBorder="1" applyAlignment="1">
      <alignment horizontal="left" vertical="center" wrapText="1"/>
    </xf>
    <xf numFmtId="4" fontId="32" fillId="0" borderId="15" xfId="0" applyNumberFormat="1" applyFont="1" applyBorder="1" applyAlignment="1">
      <alignment horizontal="left" vertical="center" wrapText="1"/>
    </xf>
    <xf numFmtId="0" fontId="23" fillId="4" borderId="16" xfId="0" applyFont="1" applyFill="1" applyBorder="1" applyAlignment="1">
      <alignment horizontal="right" vertical="center"/>
    </xf>
    <xf numFmtId="0" fontId="23" fillId="4" borderId="13" xfId="0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23" fillId="26" borderId="12" xfId="0" applyNumberFormat="1" applyFont="1" applyFill="1" applyBorder="1" applyAlignment="1">
      <alignment horizontal="center" vertical="center"/>
    </xf>
    <xf numFmtId="49" fontId="23" fillId="26" borderId="15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4" xfId="0" applyNumberFormat="1" applyFont="1" applyFill="1" applyBorder="1" applyAlignment="1">
      <alignment horizontal="center" vertical="center"/>
    </xf>
    <xf numFmtId="49" fontId="23" fillId="26" borderId="14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4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horizontal="right" vertical="center"/>
    </xf>
    <xf numFmtId="0" fontId="27" fillId="20" borderId="10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" fontId="23" fillId="26" borderId="12" xfId="0" applyNumberFormat="1" applyFont="1" applyFill="1" applyBorder="1" applyAlignment="1">
      <alignment horizontal="right" vertical="center"/>
    </xf>
    <xf numFmtId="4" fontId="23" fillId="26" borderId="15" xfId="0" applyNumberFormat="1" applyFont="1" applyFill="1" applyBorder="1" applyAlignment="1">
      <alignment horizontal="right" vertical="center"/>
    </xf>
    <xf numFmtId="4" fontId="23" fillId="26" borderId="14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7" fillId="20" borderId="12" xfId="0" applyFont="1" applyFill="1" applyBorder="1" applyAlignment="1">
      <alignment horizontal="center" vertical="center" wrapText="1"/>
    </xf>
    <xf numFmtId="0" fontId="27" fillId="20" borderId="14" xfId="0" applyFont="1" applyFill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7" fillId="20" borderId="16" xfId="0" applyFont="1" applyFill="1" applyBorder="1" applyAlignment="1">
      <alignment horizontal="center" vertical="center"/>
    </xf>
    <xf numFmtId="0" fontId="27" fillId="20" borderId="1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Layout" workbookViewId="0" topLeftCell="A79">
      <selection activeCell="E79" sqref="E79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25390625" style="2" customWidth="1"/>
    <col min="4" max="4" width="6.75390625" style="2" customWidth="1"/>
    <col min="5" max="5" width="31.125" style="2" customWidth="1"/>
    <col min="6" max="6" width="5.25390625" style="2" customWidth="1"/>
    <col min="7" max="7" width="14.375" style="2" customWidth="1"/>
    <col min="8" max="8" width="13.25390625" style="2" customWidth="1"/>
    <col min="9" max="9" width="11.875" style="2" customWidth="1"/>
    <col min="10" max="10" width="12.75390625" style="2" bestFit="1" customWidth="1"/>
    <col min="11" max="11" width="12.125" style="2" customWidth="1"/>
    <col min="12" max="12" width="13.00390625" style="2" customWidth="1"/>
    <col min="13" max="13" width="13.875" style="2" customWidth="1"/>
    <col min="14" max="16384" width="9.00390625" style="2" customWidth="1"/>
  </cols>
  <sheetData>
    <row r="1" spans="1:13" ht="18" customHeight="1">
      <c r="A1" s="180" t="s">
        <v>128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20.25" customHeight="1">
      <c r="A2" s="180" t="s">
        <v>148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8" customHeight="1">
      <c r="A3" s="180" t="s">
        <v>96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7.25" customHeight="1">
      <c r="A4" s="180" t="s">
        <v>147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</row>
    <row r="5" spans="1:13" ht="3.7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3" ht="15.75">
      <c r="A6" s="180" t="s">
        <v>95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</row>
    <row r="7" spans="1:13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 t="s">
        <v>0</v>
      </c>
    </row>
    <row r="8" spans="1:13" s="4" customFormat="1" ht="21.75" customHeight="1">
      <c r="A8" s="173" t="s">
        <v>1</v>
      </c>
      <c r="B8" s="173" t="s">
        <v>2</v>
      </c>
      <c r="C8" s="173" t="s">
        <v>3</v>
      </c>
      <c r="D8" s="173" t="s">
        <v>4</v>
      </c>
      <c r="E8" s="174" t="s">
        <v>40</v>
      </c>
      <c r="F8" s="181"/>
      <c r="G8" s="174" t="s">
        <v>5</v>
      </c>
      <c r="H8" s="185" t="s">
        <v>6</v>
      </c>
      <c r="I8" s="186"/>
      <c r="J8" s="186"/>
      <c r="K8" s="186"/>
      <c r="L8" s="186"/>
      <c r="M8" s="174" t="s">
        <v>7</v>
      </c>
    </row>
    <row r="9" spans="1:13" s="4" customFormat="1" ht="20.25" customHeight="1">
      <c r="A9" s="173"/>
      <c r="B9" s="173"/>
      <c r="C9" s="173"/>
      <c r="D9" s="173"/>
      <c r="E9" s="174"/>
      <c r="F9" s="182"/>
      <c r="G9" s="174"/>
      <c r="H9" s="174" t="s">
        <v>58</v>
      </c>
      <c r="I9" s="174" t="s">
        <v>41</v>
      </c>
      <c r="J9" s="174"/>
      <c r="K9" s="174"/>
      <c r="L9" s="174"/>
      <c r="M9" s="174"/>
    </row>
    <row r="10" spans="1:13" s="4" customFormat="1" ht="29.25" customHeight="1">
      <c r="A10" s="173"/>
      <c r="B10" s="173"/>
      <c r="C10" s="173"/>
      <c r="D10" s="173"/>
      <c r="E10" s="174"/>
      <c r="F10" s="182"/>
      <c r="G10" s="174"/>
      <c r="H10" s="174"/>
      <c r="I10" s="174" t="s">
        <v>39</v>
      </c>
      <c r="J10" s="174" t="s">
        <v>8</v>
      </c>
      <c r="K10" s="184" t="s">
        <v>9</v>
      </c>
      <c r="L10" s="174" t="s">
        <v>10</v>
      </c>
      <c r="M10" s="174"/>
    </row>
    <row r="11" spans="1:13" s="4" customFormat="1" ht="34.5" customHeight="1">
      <c r="A11" s="173"/>
      <c r="B11" s="173"/>
      <c r="C11" s="173"/>
      <c r="D11" s="173"/>
      <c r="E11" s="174"/>
      <c r="F11" s="182"/>
      <c r="G11" s="174"/>
      <c r="H11" s="174"/>
      <c r="I11" s="174"/>
      <c r="J11" s="174"/>
      <c r="K11" s="184"/>
      <c r="L11" s="174"/>
      <c r="M11" s="174"/>
    </row>
    <row r="12" spans="1:13" s="4" customFormat="1" ht="12" customHeight="1">
      <c r="A12" s="173"/>
      <c r="B12" s="173"/>
      <c r="C12" s="173"/>
      <c r="D12" s="173"/>
      <c r="E12" s="174"/>
      <c r="F12" s="183"/>
      <c r="G12" s="174"/>
      <c r="H12" s="174"/>
      <c r="I12" s="174"/>
      <c r="J12" s="174"/>
      <c r="K12" s="184"/>
      <c r="L12" s="174"/>
      <c r="M12" s="174"/>
    </row>
    <row r="13" spans="1:13" ht="13.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15</v>
      </c>
    </row>
    <row r="14" spans="1:13" s="27" customFormat="1" ht="18.75" customHeight="1">
      <c r="A14" s="107">
        <v>1</v>
      </c>
      <c r="B14" s="107" t="s">
        <v>68</v>
      </c>
      <c r="C14" s="107" t="s">
        <v>69</v>
      </c>
      <c r="D14" s="91">
        <v>6050</v>
      </c>
      <c r="E14" s="104" t="s">
        <v>115</v>
      </c>
      <c r="F14" s="144"/>
      <c r="G14" s="123">
        <v>422000</v>
      </c>
      <c r="H14" s="92">
        <v>1945</v>
      </c>
      <c r="I14" s="92">
        <v>1945</v>
      </c>
      <c r="J14" s="92">
        <v>0</v>
      </c>
      <c r="K14" s="157" t="s">
        <v>12</v>
      </c>
      <c r="L14" s="92">
        <v>0</v>
      </c>
      <c r="M14" s="100" t="s">
        <v>13</v>
      </c>
    </row>
    <row r="15" spans="1:13" s="27" customFormat="1" ht="20.25" customHeight="1">
      <c r="A15" s="108"/>
      <c r="B15" s="108"/>
      <c r="C15" s="108"/>
      <c r="D15" s="91">
        <v>6057</v>
      </c>
      <c r="E15" s="105"/>
      <c r="F15" s="145"/>
      <c r="G15" s="124"/>
      <c r="H15" s="92">
        <v>220514</v>
      </c>
      <c r="I15" s="92">
        <v>0</v>
      </c>
      <c r="J15" s="92">
        <v>220514</v>
      </c>
      <c r="K15" s="158"/>
      <c r="L15" s="92">
        <v>0</v>
      </c>
      <c r="M15" s="141"/>
    </row>
    <row r="16" spans="1:13" s="27" customFormat="1" ht="21" customHeight="1">
      <c r="A16" s="109"/>
      <c r="B16" s="109"/>
      <c r="C16" s="109"/>
      <c r="D16" s="91">
        <v>6059</v>
      </c>
      <c r="E16" s="106"/>
      <c r="F16" s="146"/>
      <c r="G16" s="125"/>
      <c r="H16" s="92">
        <v>199541</v>
      </c>
      <c r="I16" s="92">
        <v>199541</v>
      </c>
      <c r="J16" s="92">
        <v>0</v>
      </c>
      <c r="K16" s="159"/>
      <c r="L16" s="92">
        <v>0</v>
      </c>
      <c r="M16" s="101"/>
    </row>
    <row r="17" spans="1:13" s="94" customFormat="1" ht="15.75" customHeight="1">
      <c r="A17" s="107">
        <v>2</v>
      </c>
      <c r="B17" s="107" t="s">
        <v>68</v>
      </c>
      <c r="C17" s="107" t="s">
        <v>69</v>
      </c>
      <c r="D17" s="93">
        <v>6050</v>
      </c>
      <c r="E17" s="147" t="s">
        <v>116</v>
      </c>
      <c r="F17" s="115"/>
      <c r="G17" s="123">
        <v>356000</v>
      </c>
      <c r="H17" s="92">
        <v>92</v>
      </c>
      <c r="I17" s="92">
        <v>92</v>
      </c>
      <c r="J17" s="92">
        <v>0</v>
      </c>
      <c r="K17" s="102" t="s">
        <v>12</v>
      </c>
      <c r="L17" s="92">
        <v>0</v>
      </c>
      <c r="M17" s="100" t="s">
        <v>13</v>
      </c>
    </row>
    <row r="18" spans="1:13" s="81" customFormat="1" ht="18" customHeight="1">
      <c r="A18" s="108"/>
      <c r="B18" s="108"/>
      <c r="C18" s="108"/>
      <c r="D18" s="93">
        <v>6057</v>
      </c>
      <c r="E18" s="148"/>
      <c r="F18" s="116"/>
      <c r="G18" s="124"/>
      <c r="H18" s="92">
        <v>149354</v>
      </c>
      <c r="I18" s="92">
        <v>0</v>
      </c>
      <c r="J18" s="92">
        <v>149354</v>
      </c>
      <c r="K18" s="131"/>
      <c r="L18" s="92">
        <v>0</v>
      </c>
      <c r="M18" s="141"/>
    </row>
    <row r="19" spans="1:13" s="81" customFormat="1" ht="21" customHeight="1">
      <c r="A19" s="109"/>
      <c r="B19" s="109"/>
      <c r="C19" s="109"/>
      <c r="D19" s="93">
        <v>6059</v>
      </c>
      <c r="E19" s="149"/>
      <c r="F19" s="117"/>
      <c r="G19" s="125"/>
      <c r="H19" s="92">
        <v>206554</v>
      </c>
      <c r="I19" s="92">
        <v>206554</v>
      </c>
      <c r="J19" s="92">
        <v>0</v>
      </c>
      <c r="K19" s="103"/>
      <c r="L19" s="92">
        <v>0</v>
      </c>
      <c r="M19" s="101"/>
    </row>
    <row r="20" spans="1:13" s="27" customFormat="1" ht="24.75" customHeight="1">
      <c r="A20" s="144">
        <v>3</v>
      </c>
      <c r="B20" s="155" t="s">
        <v>68</v>
      </c>
      <c r="C20" s="155" t="s">
        <v>69</v>
      </c>
      <c r="D20" s="93">
        <v>6057</v>
      </c>
      <c r="E20" s="147" t="s">
        <v>117</v>
      </c>
      <c r="F20" s="175"/>
      <c r="G20" s="123">
        <v>44032</v>
      </c>
      <c r="H20" s="92">
        <v>24983</v>
      </c>
      <c r="I20" s="92">
        <v>0</v>
      </c>
      <c r="J20" s="92">
        <v>24983</v>
      </c>
      <c r="K20" s="102" t="s">
        <v>12</v>
      </c>
      <c r="L20" s="92">
        <v>0</v>
      </c>
      <c r="M20" s="100" t="s">
        <v>13</v>
      </c>
    </row>
    <row r="21" spans="1:13" s="27" customFormat="1" ht="27.75" customHeight="1">
      <c r="A21" s="146"/>
      <c r="B21" s="156"/>
      <c r="C21" s="156"/>
      <c r="D21" s="91">
        <v>6059</v>
      </c>
      <c r="E21" s="149"/>
      <c r="F21" s="176"/>
      <c r="G21" s="125"/>
      <c r="H21" s="92">
        <v>19049</v>
      </c>
      <c r="I21" s="92">
        <v>19049</v>
      </c>
      <c r="J21" s="92">
        <v>0</v>
      </c>
      <c r="K21" s="103"/>
      <c r="L21" s="92">
        <v>0</v>
      </c>
      <c r="M21" s="101"/>
    </row>
    <row r="22" spans="1:13" ht="20.25" customHeight="1">
      <c r="A22" s="152" t="s">
        <v>70</v>
      </c>
      <c r="B22" s="153"/>
      <c r="C22" s="153"/>
      <c r="D22" s="153"/>
      <c r="E22" s="154"/>
      <c r="F22" s="32"/>
      <c r="G22" s="6">
        <f>G14+G17+G20</f>
        <v>822032</v>
      </c>
      <c r="H22" s="6">
        <f>H14+H15+H16+H17+H18+H19+H20+H21</f>
        <v>822032</v>
      </c>
      <c r="I22" s="6">
        <f>I14+I15+I16+I17+I18+I19+I20+I21</f>
        <v>427181</v>
      </c>
      <c r="J22" s="6">
        <f>J14+J15+J16+J17+J18+J19+J20+J21</f>
        <v>394851</v>
      </c>
      <c r="K22" s="9">
        <v>0</v>
      </c>
      <c r="L22" s="26">
        <f>L15+L18+L20</f>
        <v>0</v>
      </c>
      <c r="M22" s="6"/>
    </row>
    <row r="23" spans="1:13" s="31" customFormat="1" ht="104.25" customHeight="1">
      <c r="A23" s="54" t="s">
        <v>50</v>
      </c>
      <c r="B23" s="54" t="s">
        <v>32</v>
      </c>
      <c r="C23" s="54" t="s">
        <v>33</v>
      </c>
      <c r="D23" s="54" t="s">
        <v>34</v>
      </c>
      <c r="E23" s="53" t="s">
        <v>120</v>
      </c>
      <c r="F23" s="45"/>
      <c r="G23" s="17">
        <v>4766</v>
      </c>
      <c r="H23" s="17">
        <v>4766</v>
      </c>
      <c r="I23" s="17">
        <v>4766</v>
      </c>
      <c r="J23" s="17">
        <v>0</v>
      </c>
      <c r="K23" s="47" t="s">
        <v>12</v>
      </c>
      <c r="L23" s="49">
        <v>0</v>
      </c>
      <c r="M23" s="37" t="s">
        <v>13</v>
      </c>
    </row>
    <row r="24" spans="1:13" ht="24.75" customHeight="1">
      <c r="A24" s="152" t="s">
        <v>35</v>
      </c>
      <c r="B24" s="153"/>
      <c r="C24" s="153"/>
      <c r="D24" s="153"/>
      <c r="E24" s="154"/>
      <c r="F24" s="32"/>
      <c r="G24" s="6">
        <v>4766</v>
      </c>
      <c r="H24" s="6">
        <v>4766</v>
      </c>
      <c r="I24" s="6">
        <v>4766</v>
      </c>
      <c r="J24" s="6">
        <f>J23</f>
        <v>0</v>
      </c>
      <c r="K24" s="9">
        <v>0</v>
      </c>
      <c r="L24" s="6">
        <f>L23</f>
        <v>0</v>
      </c>
      <c r="M24" s="6"/>
    </row>
    <row r="25" spans="1:13" s="31" customFormat="1" ht="27" customHeight="1">
      <c r="A25" s="166" t="s">
        <v>51</v>
      </c>
      <c r="B25" s="166" t="s">
        <v>59</v>
      </c>
      <c r="C25" s="166" t="s">
        <v>60</v>
      </c>
      <c r="D25" s="52" t="s">
        <v>53</v>
      </c>
      <c r="E25" s="170" t="s">
        <v>84</v>
      </c>
      <c r="F25" s="150"/>
      <c r="G25" s="129">
        <v>31673</v>
      </c>
      <c r="H25" s="25">
        <v>15319</v>
      </c>
      <c r="I25" s="25">
        <v>0</v>
      </c>
      <c r="J25" s="25">
        <v>0</v>
      </c>
      <c r="K25" s="113" t="s">
        <v>12</v>
      </c>
      <c r="L25" s="25">
        <v>15319</v>
      </c>
      <c r="M25" s="118" t="s">
        <v>13</v>
      </c>
    </row>
    <row r="26" spans="1:13" s="31" customFormat="1" ht="27" customHeight="1">
      <c r="A26" s="167"/>
      <c r="B26" s="167"/>
      <c r="C26" s="167"/>
      <c r="D26" s="19" t="s">
        <v>54</v>
      </c>
      <c r="E26" s="171"/>
      <c r="F26" s="151"/>
      <c r="G26" s="130"/>
      <c r="H26" s="25">
        <v>16354</v>
      </c>
      <c r="I26" s="25">
        <v>16354</v>
      </c>
      <c r="J26" s="25">
        <v>0</v>
      </c>
      <c r="K26" s="114"/>
      <c r="L26" s="25">
        <v>0</v>
      </c>
      <c r="M26" s="119"/>
    </row>
    <row r="27" spans="1:13" ht="27.75" customHeight="1">
      <c r="A27" s="152" t="s">
        <v>83</v>
      </c>
      <c r="B27" s="153"/>
      <c r="C27" s="153"/>
      <c r="D27" s="153"/>
      <c r="E27" s="154"/>
      <c r="F27" s="32"/>
      <c r="G27" s="6">
        <v>31673</v>
      </c>
      <c r="H27" s="6">
        <f>H25+H26</f>
        <v>31673</v>
      </c>
      <c r="I27" s="6">
        <v>16354</v>
      </c>
      <c r="J27" s="6">
        <v>0</v>
      </c>
      <c r="K27" s="9">
        <v>0</v>
      </c>
      <c r="L27" s="6">
        <v>15319</v>
      </c>
      <c r="M27" s="6"/>
    </row>
    <row r="28" spans="1:13" s="31" customFormat="1" ht="53.25" customHeight="1">
      <c r="A28" s="79" t="s">
        <v>144</v>
      </c>
      <c r="B28" s="71" t="s">
        <v>14</v>
      </c>
      <c r="C28" s="71" t="s">
        <v>15</v>
      </c>
      <c r="D28" s="71" t="s">
        <v>11</v>
      </c>
      <c r="E28" s="72" t="s">
        <v>82</v>
      </c>
      <c r="F28" s="45"/>
      <c r="G28" s="17">
        <v>303800</v>
      </c>
      <c r="H28" s="17">
        <v>303800</v>
      </c>
      <c r="I28" s="17">
        <v>208800</v>
      </c>
      <c r="J28" s="17">
        <v>0</v>
      </c>
      <c r="K28" s="47" t="s">
        <v>131</v>
      </c>
      <c r="L28" s="17">
        <v>0</v>
      </c>
      <c r="M28" s="37" t="s">
        <v>13</v>
      </c>
    </row>
    <row r="29" spans="1:13" s="31" customFormat="1" ht="32.25" customHeight="1">
      <c r="A29" s="38">
        <v>7</v>
      </c>
      <c r="B29" s="39" t="s">
        <v>14</v>
      </c>
      <c r="C29" s="39" t="s">
        <v>15</v>
      </c>
      <c r="D29" s="39" t="s">
        <v>11</v>
      </c>
      <c r="E29" s="33" t="s">
        <v>61</v>
      </c>
      <c r="F29" s="45"/>
      <c r="G29" s="17">
        <v>187800</v>
      </c>
      <c r="H29" s="17">
        <v>187800</v>
      </c>
      <c r="I29" s="17">
        <v>187800</v>
      </c>
      <c r="J29" s="17">
        <v>0</v>
      </c>
      <c r="K29" s="36" t="s">
        <v>12</v>
      </c>
      <c r="L29" s="73">
        <v>0</v>
      </c>
      <c r="M29" s="37" t="s">
        <v>13</v>
      </c>
    </row>
    <row r="30" spans="1:13" s="31" customFormat="1" ht="39.75" customHeight="1">
      <c r="A30" s="38">
        <v>8</v>
      </c>
      <c r="B30" s="39" t="s">
        <v>14</v>
      </c>
      <c r="C30" s="39" t="s">
        <v>15</v>
      </c>
      <c r="D30" s="39" t="s">
        <v>11</v>
      </c>
      <c r="E30" s="33" t="s">
        <v>62</v>
      </c>
      <c r="F30" s="40"/>
      <c r="G30" s="21">
        <v>217727</v>
      </c>
      <c r="H30" s="21">
        <v>217727</v>
      </c>
      <c r="I30" s="21">
        <v>217727</v>
      </c>
      <c r="J30" s="21">
        <v>0</v>
      </c>
      <c r="K30" s="36" t="s">
        <v>52</v>
      </c>
      <c r="L30" s="21">
        <v>0</v>
      </c>
      <c r="M30" s="37" t="s">
        <v>13</v>
      </c>
    </row>
    <row r="31" spans="1:13" s="31" customFormat="1" ht="52.5" customHeight="1">
      <c r="A31" s="38">
        <v>9</v>
      </c>
      <c r="B31" s="39" t="s">
        <v>14</v>
      </c>
      <c r="C31" s="39" t="s">
        <v>15</v>
      </c>
      <c r="D31" s="39" t="s">
        <v>11</v>
      </c>
      <c r="E31" s="33" t="s">
        <v>63</v>
      </c>
      <c r="F31" s="40"/>
      <c r="G31" s="21">
        <v>104284</v>
      </c>
      <c r="H31" s="21">
        <v>104284</v>
      </c>
      <c r="I31" s="21">
        <v>104284</v>
      </c>
      <c r="J31" s="21">
        <v>0</v>
      </c>
      <c r="K31" s="36" t="s">
        <v>12</v>
      </c>
      <c r="L31" s="21">
        <v>0</v>
      </c>
      <c r="M31" s="37" t="s">
        <v>13</v>
      </c>
    </row>
    <row r="32" spans="1:13" s="31" customFormat="1" ht="43.5" customHeight="1">
      <c r="A32" s="38">
        <v>10</v>
      </c>
      <c r="B32" s="39" t="s">
        <v>14</v>
      </c>
      <c r="C32" s="39" t="s">
        <v>15</v>
      </c>
      <c r="D32" s="39" t="s">
        <v>11</v>
      </c>
      <c r="E32" s="33" t="s">
        <v>64</v>
      </c>
      <c r="F32" s="40"/>
      <c r="G32" s="21">
        <v>28466</v>
      </c>
      <c r="H32" s="21">
        <v>28466</v>
      </c>
      <c r="I32" s="21">
        <v>28466</v>
      </c>
      <c r="J32" s="21">
        <v>0</v>
      </c>
      <c r="K32" s="65"/>
      <c r="L32" s="21">
        <v>0</v>
      </c>
      <c r="M32" s="37" t="s">
        <v>13</v>
      </c>
    </row>
    <row r="33" spans="1:13" s="31" customFormat="1" ht="53.25" customHeight="1">
      <c r="A33" s="38">
        <v>11</v>
      </c>
      <c r="B33" s="15" t="s">
        <v>14</v>
      </c>
      <c r="C33" s="15" t="s">
        <v>15</v>
      </c>
      <c r="D33" s="15" t="s">
        <v>11</v>
      </c>
      <c r="E33" s="68" t="s">
        <v>65</v>
      </c>
      <c r="F33" s="40"/>
      <c r="G33" s="21">
        <v>195028</v>
      </c>
      <c r="H33" s="21">
        <v>195028</v>
      </c>
      <c r="I33" s="21">
        <v>195028</v>
      </c>
      <c r="J33" s="21">
        <v>0</v>
      </c>
      <c r="K33" s="65" t="s">
        <v>12</v>
      </c>
      <c r="L33" s="21">
        <v>0</v>
      </c>
      <c r="M33" s="16" t="s">
        <v>13</v>
      </c>
    </row>
    <row r="34" spans="1:13" s="31" customFormat="1" ht="45" customHeight="1">
      <c r="A34" s="38">
        <v>12</v>
      </c>
      <c r="B34" s="39" t="s">
        <v>14</v>
      </c>
      <c r="C34" s="39" t="s">
        <v>15</v>
      </c>
      <c r="D34" s="39" t="s">
        <v>11</v>
      </c>
      <c r="E34" s="33" t="s">
        <v>66</v>
      </c>
      <c r="F34" s="40"/>
      <c r="G34" s="21">
        <v>106746</v>
      </c>
      <c r="H34" s="21">
        <v>106746</v>
      </c>
      <c r="I34" s="21">
        <v>106746</v>
      </c>
      <c r="J34" s="21">
        <v>0</v>
      </c>
      <c r="K34" s="36" t="s">
        <v>12</v>
      </c>
      <c r="L34" s="21">
        <v>0</v>
      </c>
      <c r="M34" s="37" t="s">
        <v>13</v>
      </c>
    </row>
    <row r="35" spans="1:13" s="31" customFormat="1" ht="45.75" customHeight="1">
      <c r="A35" s="38">
        <v>13</v>
      </c>
      <c r="B35" s="39" t="s">
        <v>14</v>
      </c>
      <c r="C35" s="39" t="s">
        <v>15</v>
      </c>
      <c r="D35" s="39" t="s">
        <v>11</v>
      </c>
      <c r="E35" s="33" t="s">
        <v>79</v>
      </c>
      <c r="F35" s="40"/>
      <c r="G35" s="21">
        <v>30792</v>
      </c>
      <c r="H35" s="21">
        <v>30792</v>
      </c>
      <c r="I35" s="21">
        <v>30792</v>
      </c>
      <c r="J35" s="21">
        <v>0</v>
      </c>
      <c r="K35" s="36" t="s">
        <v>52</v>
      </c>
      <c r="L35" s="21">
        <v>0</v>
      </c>
      <c r="M35" s="37" t="s">
        <v>13</v>
      </c>
    </row>
    <row r="36" spans="1:13" s="31" customFormat="1" ht="36" customHeight="1">
      <c r="A36" s="38">
        <v>14</v>
      </c>
      <c r="B36" s="39" t="s">
        <v>14</v>
      </c>
      <c r="C36" s="39" t="s">
        <v>15</v>
      </c>
      <c r="D36" s="39" t="s">
        <v>11</v>
      </c>
      <c r="E36" s="33" t="s">
        <v>55</v>
      </c>
      <c r="F36" s="40"/>
      <c r="G36" s="21">
        <v>430000</v>
      </c>
      <c r="H36" s="21">
        <v>430000</v>
      </c>
      <c r="I36" s="21">
        <v>0</v>
      </c>
      <c r="J36" s="21">
        <v>430000</v>
      </c>
      <c r="K36" s="36" t="s">
        <v>12</v>
      </c>
      <c r="L36" s="21">
        <v>0</v>
      </c>
      <c r="M36" s="37" t="s">
        <v>13</v>
      </c>
    </row>
    <row r="37" spans="1:13" s="31" customFormat="1" ht="31.5" customHeight="1">
      <c r="A37" s="38">
        <v>15</v>
      </c>
      <c r="B37" s="39" t="s">
        <v>14</v>
      </c>
      <c r="C37" s="39" t="s">
        <v>15</v>
      </c>
      <c r="D37" s="39" t="s">
        <v>11</v>
      </c>
      <c r="E37" s="33" t="s">
        <v>97</v>
      </c>
      <c r="F37" s="40"/>
      <c r="G37" s="21">
        <v>8795</v>
      </c>
      <c r="H37" s="21">
        <v>8795</v>
      </c>
      <c r="I37" s="21">
        <v>8795</v>
      </c>
      <c r="J37" s="21">
        <v>0</v>
      </c>
      <c r="K37" s="36" t="s">
        <v>12</v>
      </c>
      <c r="L37" s="21">
        <v>0</v>
      </c>
      <c r="M37" s="37" t="s">
        <v>13</v>
      </c>
    </row>
    <row r="38" spans="1:13" s="31" customFormat="1" ht="39.75" customHeight="1">
      <c r="A38" s="38">
        <v>16</v>
      </c>
      <c r="B38" s="39" t="s">
        <v>14</v>
      </c>
      <c r="C38" s="39" t="s">
        <v>15</v>
      </c>
      <c r="D38" s="39" t="s">
        <v>11</v>
      </c>
      <c r="E38" s="33" t="s">
        <v>85</v>
      </c>
      <c r="F38" s="40"/>
      <c r="G38" s="21">
        <v>59000</v>
      </c>
      <c r="H38" s="21">
        <v>59000</v>
      </c>
      <c r="I38" s="21">
        <v>59000</v>
      </c>
      <c r="J38" s="21">
        <v>0</v>
      </c>
      <c r="K38" s="36" t="s">
        <v>12</v>
      </c>
      <c r="L38" s="21">
        <v>0</v>
      </c>
      <c r="M38" s="37" t="s">
        <v>13</v>
      </c>
    </row>
    <row r="39" spans="1:13" s="31" customFormat="1" ht="41.25" customHeight="1">
      <c r="A39" s="14">
        <v>17</v>
      </c>
      <c r="B39" s="15" t="s">
        <v>14</v>
      </c>
      <c r="C39" s="15" t="s">
        <v>15</v>
      </c>
      <c r="D39" s="15" t="s">
        <v>11</v>
      </c>
      <c r="E39" s="68" t="s">
        <v>86</v>
      </c>
      <c r="F39" s="40"/>
      <c r="G39" s="21">
        <v>91394</v>
      </c>
      <c r="H39" s="21">
        <v>91394</v>
      </c>
      <c r="I39" s="21">
        <v>91394</v>
      </c>
      <c r="J39" s="21">
        <v>0</v>
      </c>
      <c r="K39" s="65" t="s">
        <v>12</v>
      </c>
      <c r="L39" s="21">
        <v>0</v>
      </c>
      <c r="M39" s="16" t="s">
        <v>13</v>
      </c>
    </row>
    <row r="40" spans="1:13" s="31" customFormat="1" ht="57" customHeight="1">
      <c r="A40" s="38">
        <v>18</v>
      </c>
      <c r="B40" s="39" t="s">
        <v>14</v>
      </c>
      <c r="C40" s="39" t="s">
        <v>15</v>
      </c>
      <c r="D40" s="39" t="s">
        <v>11</v>
      </c>
      <c r="E40" s="33" t="s">
        <v>129</v>
      </c>
      <c r="F40" s="40"/>
      <c r="G40" s="21">
        <v>153968</v>
      </c>
      <c r="H40" s="21">
        <v>153968</v>
      </c>
      <c r="I40" s="21">
        <v>153968</v>
      </c>
      <c r="J40" s="21">
        <v>0</v>
      </c>
      <c r="K40" s="36" t="s">
        <v>52</v>
      </c>
      <c r="L40" s="21">
        <v>0</v>
      </c>
      <c r="M40" s="37" t="s">
        <v>13</v>
      </c>
    </row>
    <row r="41" spans="1:13" ht="36" customHeight="1">
      <c r="A41" s="14">
        <v>19</v>
      </c>
      <c r="B41" s="22" t="s">
        <v>14</v>
      </c>
      <c r="C41" s="22" t="s">
        <v>15</v>
      </c>
      <c r="D41" s="22" t="s">
        <v>11</v>
      </c>
      <c r="E41" s="24" t="s">
        <v>67</v>
      </c>
      <c r="F41" s="50"/>
      <c r="G41" s="21">
        <v>10000</v>
      </c>
      <c r="H41" s="21">
        <v>10000</v>
      </c>
      <c r="I41" s="21">
        <v>10000</v>
      </c>
      <c r="J41" s="21">
        <v>0</v>
      </c>
      <c r="K41" s="20" t="s">
        <v>12</v>
      </c>
      <c r="L41" s="21">
        <v>0</v>
      </c>
      <c r="M41" s="16" t="s">
        <v>13</v>
      </c>
    </row>
    <row r="42" spans="1:13" s="31" customFormat="1" ht="63.75" customHeight="1">
      <c r="A42" s="38">
        <v>20</v>
      </c>
      <c r="B42" s="39" t="s">
        <v>14</v>
      </c>
      <c r="C42" s="39" t="s">
        <v>15</v>
      </c>
      <c r="D42" s="39" t="s">
        <v>11</v>
      </c>
      <c r="E42" s="33" t="s">
        <v>87</v>
      </c>
      <c r="F42" s="40"/>
      <c r="G42" s="21">
        <v>55879</v>
      </c>
      <c r="H42" s="21">
        <v>55879</v>
      </c>
      <c r="I42" s="21">
        <v>55879</v>
      </c>
      <c r="J42" s="21">
        <v>0</v>
      </c>
      <c r="K42" s="65" t="s">
        <v>12</v>
      </c>
      <c r="L42" s="21">
        <v>0</v>
      </c>
      <c r="M42" s="16" t="s">
        <v>13</v>
      </c>
    </row>
    <row r="43" spans="1:13" s="31" customFormat="1" ht="36.75" customHeight="1">
      <c r="A43" s="14">
        <v>21</v>
      </c>
      <c r="B43" s="15" t="s">
        <v>14</v>
      </c>
      <c r="C43" s="15" t="s">
        <v>15</v>
      </c>
      <c r="D43" s="15" t="s">
        <v>11</v>
      </c>
      <c r="E43" s="69" t="s">
        <v>121</v>
      </c>
      <c r="F43" s="34"/>
      <c r="G43" s="21">
        <v>30000</v>
      </c>
      <c r="H43" s="21">
        <v>30000</v>
      </c>
      <c r="I43" s="21">
        <v>0</v>
      </c>
      <c r="J43" s="21">
        <v>30000</v>
      </c>
      <c r="K43" s="20" t="s">
        <v>12</v>
      </c>
      <c r="L43" s="21">
        <v>0</v>
      </c>
      <c r="M43" s="16" t="s">
        <v>13</v>
      </c>
    </row>
    <row r="44" spans="1:13" s="31" customFormat="1" ht="27.75" customHeight="1">
      <c r="A44" s="38">
        <v>22</v>
      </c>
      <c r="B44" s="39" t="s">
        <v>14</v>
      </c>
      <c r="C44" s="39" t="s">
        <v>15</v>
      </c>
      <c r="D44" s="39" t="s">
        <v>11</v>
      </c>
      <c r="E44" s="74" t="s">
        <v>132</v>
      </c>
      <c r="F44" s="40"/>
      <c r="G44" s="21">
        <v>115000</v>
      </c>
      <c r="H44" s="21">
        <v>115000</v>
      </c>
      <c r="I44" s="21">
        <v>0</v>
      </c>
      <c r="J44" s="21">
        <v>115000</v>
      </c>
      <c r="K44" s="20"/>
      <c r="L44" s="21"/>
      <c r="M44" s="16"/>
    </row>
    <row r="45" spans="1:13" s="31" customFormat="1" ht="30" customHeight="1">
      <c r="A45" s="14">
        <v>23</v>
      </c>
      <c r="B45" s="15" t="s">
        <v>14</v>
      </c>
      <c r="C45" s="15" t="s">
        <v>15</v>
      </c>
      <c r="D45" s="15" t="s">
        <v>11</v>
      </c>
      <c r="E45" s="68" t="s">
        <v>133</v>
      </c>
      <c r="F45" s="40"/>
      <c r="G45" s="21">
        <v>109800</v>
      </c>
      <c r="H45" s="21">
        <v>109800</v>
      </c>
      <c r="I45" s="21">
        <v>0</v>
      </c>
      <c r="J45" s="21">
        <v>109800</v>
      </c>
      <c r="K45" s="65" t="s">
        <v>12</v>
      </c>
      <c r="L45" s="21">
        <v>0</v>
      </c>
      <c r="M45" s="16" t="s">
        <v>13</v>
      </c>
    </row>
    <row r="46" spans="1:13" s="31" customFormat="1" ht="132" customHeight="1">
      <c r="A46" s="38">
        <v>24</v>
      </c>
      <c r="B46" s="39" t="s">
        <v>14</v>
      </c>
      <c r="C46" s="39" t="s">
        <v>78</v>
      </c>
      <c r="D46" s="39" t="s">
        <v>31</v>
      </c>
      <c r="E46" s="70" t="s">
        <v>136</v>
      </c>
      <c r="F46" s="40"/>
      <c r="G46" s="21">
        <v>685965</v>
      </c>
      <c r="H46" s="21">
        <v>685965</v>
      </c>
      <c r="I46" s="21">
        <v>0</v>
      </c>
      <c r="J46" s="21">
        <v>685965</v>
      </c>
      <c r="K46" s="63" t="s">
        <v>12</v>
      </c>
      <c r="L46" s="21">
        <v>0</v>
      </c>
      <c r="M46" s="37" t="s">
        <v>13</v>
      </c>
    </row>
    <row r="47" spans="1:13" s="8" customFormat="1" ht="26.25" customHeight="1">
      <c r="A47" s="169" t="s">
        <v>16</v>
      </c>
      <c r="B47" s="169"/>
      <c r="C47" s="169"/>
      <c r="D47" s="169"/>
      <c r="E47" s="169"/>
      <c r="F47" s="13"/>
      <c r="G47" s="6">
        <f>G28+G29+G30+G31+G32+G33+G34+G35+G36+G37+G38+G39+G40+G41+G42+G43+G44+G45+G46</f>
        <v>2924444</v>
      </c>
      <c r="H47" s="6">
        <f>H28+H29+H30+H31+H32+H33+H34+H35+H36+H37+H38+H39+H40+H41+H42+H43+H44+H45+H46</f>
        <v>2924444</v>
      </c>
      <c r="I47" s="6">
        <f>I28+I29+I30+I31+I32+I33+I34+I35+I36+I37+I38+I39+I40+I41+I42+I43+I44+I45+I46</f>
        <v>1458679</v>
      </c>
      <c r="J47" s="6">
        <f>J28+J29+J30+J31+J32+J33+J34+J35+J36+J37+J38+J39+J40+J41+J42+J43+J44+J45+J46</f>
        <v>1370765</v>
      </c>
      <c r="K47" s="6">
        <v>95000</v>
      </c>
      <c r="L47" s="6">
        <v>0</v>
      </c>
      <c r="M47" s="7"/>
    </row>
    <row r="48" spans="1:13" s="41" customFormat="1" ht="57" customHeight="1">
      <c r="A48" s="23" t="s">
        <v>145</v>
      </c>
      <c r="B48" s="19" t="s">
        <v>107</v>
      </c>
      <c r="C48" s="19" t="s">
        <v>108</v>
      </c>
      <c r="D48" s="19" t="s">
        <v>11</v>
      </c>
      <c r="E48" s="30" t="s">
        <v>109</v>
      </c>
      <c r="F48" s="30"/>
      <c r="G48" s="25">
        <v>75000</v>
      </c>
      <c r="H48" s="25">
        <v>75000</v>
      </c>
      <c r="I48" s="25">
        <v>75000</v>
      </c>
      <c r="J48" s="25">
        <v>0</v>
      </c>
      <c r="K48" s="20" t="s">
        <v>30</v>
      </c>
      <c r="L48" s="25">
        <v>0</v>
      </c>
      <c r="M48" s="16" t="s">
        <v>13</v>
      </c>
    </row>
    <row r="49" spans="1:13" s="41" customFormat="1" ht="75.75" customHeight="1">
      <c r="A49" s="79" t="s">
        <v>46</v>
      </c>
      <c r="B49" s="71" t="s">
        <v>107</v>
      </c>
      <c r="C49" s="71" t="s">
        <v>108</v>
      </c>
      <c r="D49" s="71" t="s">
        <v>45</v>
      </c>
      <c r="E49" s="72" t="s">
        <v>114</v>
      </c>
      <c r="F49" s="45"/>
      <c r="G49" s="25">
        <v>325547</v>
      </c>
      <c r="H49" s="25">
        <v>325547</v>
      </c>
      <c r="I49" s="25">
        <v>325547</v>
      </c>
      <c r="J49" s="25">
        <v>0</v>
      </c>
      <c r="K49" s="36" t="s">
        <v>30</v>
      </c>
      <c r="L49" s="25">
        <v>0</v>
      </c>
      <c r="M49" s="37" t="s">
        <v>13</v>
      </c>
    </row>
    <row r="50" spans="1:13" s="41" customFormat="1" ht="60" customHeight="1">
      <c r="A50" s="23" t="s">
        <v>57</v>
      </c>
      <c r="B50" s="19" t="s">
        <v>107</v>
      </c>
      <c r="C50" s="19" t="s">
        <v>108</v>
      </c>
      <c r="D50" s="19" t="s">
        <v>11</v>
      </c>
      <c r="E50" s="18" t="s">
        <v>122</v>
      </c>
      <c r="F50" s="30"/>
      <c r="G50" s="25">
        <v>27000</v>
      </c>
      <c r="H50" s="25">
        <v>27000</v>
      </c>
      <c r="I50" s="25">
        <v>27000</v>
      </c>
      <c r="J50" s="25">
        <v>0</v>
      </c>
      <c r="K50" s="20" t="s">
        <v>30</v>
      </c>
      <c r="L50" s="25">
        <v>0</v>
      </c>
      <c r="M50" s="16" t="s">
        <v>13</v>
      </c>
    </row>
    <row r="51" spans="1:13" s="8" customFormat="1" ht="26.25" customHeight="1">
      <c r="A51" s="152" t="s">
        <v>110</v>
      </c>
      <c r="B51" s="153"/>
      <c r="C51" s="153"/>
      <c r="D51" s="153"/>
      <c r="E51" s="154"/>
      <c r="F51" s="32"/>
      <c r="G51" s="6">
        <f>G48+G49+G50</f>
        <v>427547</v>
      </c>
      <c r="H51" s="6">
        <f>H48+H49+H50</f>
        <v>427547</v>
      </c>
      <c r="I51" s="6">
        <f>I48+I49+I50</f>
        <v>427547</v>
      </c>
      <c r="J51" s="6">
        <v>0</v>
      </c>
      <c r="K51" s="6">
        <v>0</v>
      </c>
      <c r="L51" s="6">
        <v>0</v>
      </c>
      <c r="M51" s="7"/>
    </row>
    <row r="52" spans="1:13" s="35" customFormat="1" ht="56.25" customHeight="1">
      <c r="A52" s="23" t="s">
        <v>71</v>
      </c>
      <c r="B52" s="19" t="s">
        <v>37</v>
      </c>
      <c r="C52" s="19" t="s">
        <v>91</v>
      </c>
      <c r="D52" s="19" t="s">
        <v>11</v>
      </c>
      <c r="E52" s="18" t="s">
        <v>92</v>
      </c>
      <c r="F52" s="45"/>
      <c r="G52" s="17">
        <v>206000</v>
      </c>
      <c r="H52" s="17">
        <v>206000</v>
      </c>
      <c r="I52" s="17">
        <v>206000</v>
      </c>
      <c r="J52" s="17">
        <v>0</v>
      </c>
      <c r="K52" s="65" t="s">
        <v>30</v>
      </c>
      <c r="L52" s="17">
        <v>0</v>
      </c>
      <c r="M52" s="75" t="s">
        <v>13</v>
      </c>
    </row>
    <row r="53" spans="1:13" s="8" customFormat="1" ht="18.75" customHeight="1">
      <c r="A53" s="169" t="s">
        <v>36</v>
      </c>
      <c r="B53" s="169"/>
      <c r="C53" s="169"/>
      <c r="D53" s="169"/>
      <c r="E53" s="169"/>
      <c r="F53" s="46"/>
      <c r="G53" s="6">
        <f>G52</f>
        <v>206000</v>
      </c>
      <c r="H53" s="6">
        <f>H52</f>
        <v>206000</v>
      </c>
      <c r="I53" s="6">
        <f>I52</f>
        <v>206000</v>
      </c>
      <c r="J53" s="6">
        <f>J52</f>
        <v>0</v>
      </c>
      <c r="K53" s="9">
        <v>0</v>
      </c>
      <c r="L53" s="6">
        <f>K53</f>
        <v>0</v>
      </c>
      <c r="M53" s="7"/>
    </row>
    <row r="54" spans="1:13" s="35" customFormat="1" ht="42.75" customHeight="1">
      <c r="A54" s="83" t="s">
        <v>74</v>
      </c>
      <c r="B54" s="84" t="s">
        <v>48</v>
      </c>
      <c r="C54" s="84" t="s">
        <v>49</v>
      </c>
      <c r="D54" s="84" t="s">
        <v>45</v>
      </c>
      <c r="E54" s="85" t="s">
        <v>118</v>
      </c>
      <c r="F54" s="19"/>
      <c r="G54" s="17">
        <v>130000</v>
      </c>
      <c r="H54" s="17">
        <v>130000</v>
      </c>
      <c r="I54" s="17">
        <v>37735</v>
      </c>
      <c r="J54" s="17">
        <v>60000</v>
      </c>
      <c r="K54" s="86" t="s">
        <v>137</v>
      </c>
      <c r="L54" s="17">
        <v>0</v>
      </c>
      <c r="M54" s="82" t="s">
        <v>13</v>
      </c>
    </row>
    <row r="55" spans="1:13" s="35" customFormat="1" ht="44.25" customHeight="1">
      <c r="A55" s="95" t="s">
        <v>75</v>
      </c>
      <c r="B55" s="95" t="s">
        <v>48</v>
      </c>
      <c r="C55" s="95" t="s">
        <v>49</v>
      </c>
      <c r="D55" s="95" t="s">
        <v>45</v>
      </c>
      <c r="E55" s="96" t="s">
        <v>123</v>
      </c>
      <c r="F55" s="19"/>
      <c r="G55" s="17">
        <v>27497</v>
      </c>
      <c r="H55" s="17">
        <v>27497</v>
      </c>
      <c r="I55" s="17">
        <v>13797</v>
      </c>
      <c r="J55" s="17">
        <v>0</v>
      </c>
      <c r="K55" s="36" t="s">
        <v>143</v>
      </c>
      <c r="L55" s="87">
        <v>0</v>
      </c>
      <c r="M55" s="37" t="s">
        <v>13</v>
      </c>
    </row>
    <row r="56" spans="1:13" s="8" customFormat="1" ht="23.25" customHeight="1">
      <c r="A56" s="169" t="s">
        <v>47</v>
      </c>
      <c r="B56" s="169"/>
      <c r="C56" s="169"/>
      <c r="D56" s="169"/>
      <c r="E56" s="169"/>
      <c r="F56" s="13"/>
      <c r="G56" s="6">
        <f>G54+G55</f>
        <v>157497</v>
      </c>
      <c r="H56" s="6">
        <f>H54+H55</f>
        <v>157497</v>
      </c>
      <c r="I56" s="6">
        <f>I54+I55</f>
        <v>51532</v>
      </c>
      <c r="J56" s="6">
        <f>J54</f>
        <v>60000</v>
      </c>
      <c r="K56" s="9">
        <v>45965</v>
      </c>
      <c r="L56" s="6">
        <v>0</v>
      </c>
      <c r="M56" s="7"/>
    </row>
    <row r="57" spans="1:13" s="35" customFormat="1" ht="78.75" customHeight="1">
      <c r="A57" s="79" t="s">
        <v>76</v>
      </c>
      <c r="B57" s="77" t="s">
        <v>138</v>
      </c>
      <c r="C57" s="77" t="s">
        <v>139</v>
      </c>
      <c r="D57" s="77" t="s">
        <v>31</v>
      </c>
      <c r="E57" s="78" t="s">
        <v>140</v>
      </c>
      <c r="F57" s="80"/>
      <c r="G57" s="17">
        <v>23000</v>
      </c>
      <c r="H57" s="17">
        <v>23000</v>
      </c>
      <c r="I57" s="17">
        <v>23000</v>
      </c>
      <c r="J57" s="17">
        <v>0</v>
      </c>
      <c r="K57" s="36" t="s">
        <v>30</v>
      </c>
      <c r="L57" s="17">
        <v>0</v>
      </c>
      <c r="M57" s="37" t="s">
        <v>13</v>
      </c>
    </row>
    <row r="58" spans="1:13" s="8" customFormat="1" ht="23.25" customHeight="1">
      <c r="A58" s="169" t="s">
        <v>141</v>
      </c>
      <c r="B58" s="169"/>
      <c r="C58" s="169"/>
      <c r="D58" s="169"/>
      <c r="E58" s="169"/>
      <c r="F58" s="13"/>
      <c r="G58" s="6">
        <v>23000</v>
      </c>
      <c r="H58" s="6">
        <v>23000</v>
      </c>
      <c r="I58" s="6">
        <v>23000</v>
      </c>
      <c r="J58" s="6">
        <v>0</v>
      </c>
      <c r="K58" s="9">
        <v>0</v>
      </c>
      <c r="L58" s="6">
        <v>0</v>
      </c>
      <c r="M58" s="7"/>
    </row>
    <row r="59" spans="1:13" s="35" customFormat="1" ht="39.75" customHeight="1">
      <c r="A59" s="79" t="s">
        <v>77</v>
      </c>
      <c r="B59" s="71" t="s">
        <v>28</v>
      </c>
      <c r="C59" s="71" t="s">
        <v>29</v>
      </c>
      <c r="D59" s="42" t="s">
        <v>11</v>
      </c>
      <c r="E59" s="48" t="s">
        <v>56</v>
      </c>
      <c r="F59" s="19"/>
      <c r="G59" s="17">
        <v>170000</v>
      </c>
      <c r="H59" s="17">
        <v>170000</v>
      </c>
      <c r="I59" s="17">
        <v>0</v>
      </c>
      <c r="J59" s="17">
        <v>170000</v>
      </c>
      <c r="K59" s="36" t="s">
        <v>30</v>
      </c>
      <c r="L59" s="17">
        <v>0</v>
      </c>
      <c r="M59" s="37" t="s">
        <v>13</v>
      </c>
    </row>
    <row r="60" spans="1:13" s="31" customFormat="1" ht="46.5" customHeight="1">
      <c r="A60" s="23" t="s">
        <v>80</v>
      </c>
      <c r="B60" s="19" t="s">
        <v>28</v>
      </c>
      <c r="C60" s="19" t="s">
        <v>29</v>
      </c>
      <c r="D60" s="29" t="s">
        <v>11</v>
      </c>
      <c r="E60" s="18" t="s">
        <v>100</v>
      </c>
      <c r="F60" s="30"/>
      <c r="G60" s="17">
        <v>170000</v>
      </c>
      <c r="H60" s="17">
        <v>170000</v>
      </c>
      <c r="I60" s="17">
        <v>0</v>
      </c>
      <c r="J60" s="17">
        <v>170000</v>
      </c>
      <c r="K60" s="20" t="s">
        <v>30</v>
      </c>
      <c r="L60" s="17">
        <v>0</v>
      </c>
      <c r="M60" s="16" t="s">
        <v>13</v>
      </c>
    </row>
    <row r="61" spans="1:13" s="27" customFormat="1" ht="21" customHeight="1">
      <c r="A61" s="164" t="s">
        <v>81</v>
      </c>
      <c r="B61" s="164" t="s">
        <v>28</v>
      </c>
      <c r="C61" s="164" t="s">
        <v>29</v>
      </c>
      <c r="D61" s="97" t="s">
        <v>11</v>
      </c>
      <c r="E61" s="120" t="s">
        <v>112</v>
      </c>
      <c r="F61" s="132"/>
      <c r="G61" s="177">
        <v>1836000</v>
      </c>
      <c r="H61" s="28">
        <v>13088</v>
      </c>
      <c r="I61" s="28">
        <v>13088</v>
      </c>
      <c r="J61" s="28">
        <v>0</v>
      </c>
      <c r="K61" s="110" t="s">
        <v>30</v>
      </c>
      <c r="L61" s="28">
        <v>0</v>
      </c>
      <c r="M61" s="126" t="s">
        <v>13</v>
      </c>
    </row>
    <row r="62" spans="1:13" s="27" customFormat="1" ht="21" customHeight="1">
      <c r="A62" s="168"/>
      <c r="B62" s="168"/>
      <c r="C62" s="168"/>
      <c r="D62" s="97" t="s">
        <v>53</v>
      </c>
      <c r="E62" s="121"/>
      <c r="F62" s="134"/>
      <c r="G62" s="179"/>
      <c r="H62" s="28">
        <v>993707</v>
      </c>
      <c r="I62" s="28">
        <v>0</v>
      </c>
      <c r="J62" s="28">
        <v>993707</v>
      </c>
      <c r="K62" s="111"/>
      <c r="L62" s="28">
        <v>0</v>
      </c>
      <c r="M62" s="127"/>
    </row>
    <row r="63" spans="1:13" s="27" customFormat="1" ht="23.25" customHeight="1">
      <c r="A63" s="165"/>
      <c r="B63" s="165"/>
      <c r="C63" s="165"/>
      <c r="D63" s="97" t="s">
        <v>54</v>
      </c>
      <c r="E63" s="122"/>
      <c r="F63" s="133"/>
      <c r="G63" s="178"/>
      <c r="H63" s="28">
        <v>829205</v>
      </c>
      <c r="I63" s="28">
        <v>564216</v>
      </c>
      <c r="J63" s="28">
        <v>264989</v>
      </c>
      <c r="K63" s="112"/>
      <c r="L63" s="28">
        <v>0</v>
      </c>
      <c r="M63" s="128"/>
    </row>
    <row r="64" spans="1:13" s="98" customFormat="1" ht="27" customHeight="1">
      <c r="A64" s="164" t="s">
        <v>135</v>
      </c>
      <c r="B64" s="164" t="s">
        <v>28</v>
      </c>
      <c r="C64" s="164" t="s">
        <v>29</v>
      </c>
      <c r="D64" s="97" t="s">
        <v>53</v>
      </c>
      <c r="E64" s="120" t="s">
        <v>94</v>
      </c>
      <c r="F64" s="132"/>
      <c r="G64" s="177">
        <v>110000</v>
      </c>
      <c r="H64" s="28">
        <v>52312</v>
      </c>
      <c r="I64" s="28">
        <v>0</v>
      </c>
      <c r="J64" s="28">
        <v>52312</v>
      </c>
      <c r="K64" s="110" t="s">
        <v>30</v>
      </c>
      <c r="L64" s="28">
        <v>0</v>
      </c>
      <c r="M64" s="126" t="s">
        <v>13</v>
      </c>
    </row>
    <row r="65" spans="1:13" s="98" customFormat="1" ht="23.25" customHeight="1">
      <c r="A65" s="165"/>
      <c r="B65" s="165"/>
      <c r="C65" s="165"/>
      <c r="D65" s="97" t="s">
        <v>54</v>
      </c>
      <c r="E65" s="122"/>
      <c r="F65" s="133"/>
      <c r="G65" s="178"/>
      <c r="H65" s="28">
        <v>57688</v>
      </c>
      <c r="I65" s="28">
        <v>57688</v>
      </c>
      <c r="J65" s="28">
        <v>0</v>
      </c>
      <c r="K65" s="112"/>
      <c r="L65" s="28">
        <v>0</v>
      </c>
      <c r="M65" s="128"/>
    </row>
    <row r="66" spans="1:13" s="31" customFormat="1" ht="102" customHeight="1">
      <c r="A66" s="14">
        <v>36</v>
      </c>
      <c r="B66" s="15" t="s">
        <v>28</v>
      </c>
      <c r="C66" s="15" t="s">
        <v>29</v>
      </c>
      <c r="D66" s="15" t="s">
        <v>31</v>
      </c>
      <c r="E66" s="34" t="s">
        <v>124</v>
      </c>
      <c r="F66" s="34"/>
      <c r="G66" s="21">
        <v>130000</v>
      </c>
      <c r="H66" s="21">
        <v>130000</v>
      </c>
      <c r="I66" s="21">
        <v>0</v>
      </c>
      <c r="J66" s="21">
        <v>130000</v>
      </c>
      <c r="K66" s="20" t="s">
        <v>12</v>
      </c>
      <c r="L66" s="21">
        <v>0</v>
      </c>
      <c r="M66" s="16" t="s">
        <v>13</v>
      </c>
    </row>
    <row r="67" spans="1:13" s="31" customFormat="1" ht="33.75" customHeight="1">
      <c r="A67" s="166" t="s">
        <v>142</v>
      </c>
      <c r="B67" s="166" t="s">
        <v>28</v>
      </c>
      <c r="C67" s="166" t="s">
        <v>72</v>
      </c>
      <c r="D67" s="15" t="s">
        <v>53</v>
      </c>
      <c r="E67" s="170" t="s">
        <v>119</v>
      </c>
      <c r="F67" s="135"/>
      <c r="G67" s="142">
        <v>430000</v>
      </c>
      <c r="H67" s="21">
        <v>359758</v>
      </c>
      <c r="I67" s="21">
        <v>0</v>
      </c>
      <c r="J67" s="21">
        <v>0</v>
      </c>
      <c r="K67" s="137" t="s">
        <v>30</v>
      </c>
      <c r="L67" s="21">
        <v>359758</v>
      </c>
      <c r="M67" s="139" t="s">
        <v>13</v>
      </c>
    </row>
    <row r="68" spans="1:13" s="31" customFormat="1" ht="31.5" customHeight="1">
      <c r="A68" s="167"/>
      <c r="B68" s="167"/>
      <c r="C68" s="167"/>
      <c r="D68" s="15" t="s">
        <v>54</v>
      </c>
      <c r="E68" s="171"/>
      <c r="F68" s="136"/>
      <c r="G68" s="143"/>
      <c r="H68" s="21">
        <v>70242</v>
      </c>
      <c r="I68" s="21">
        <v>70242</v>
      </c>
      <c r="J68" s="21">
        <v>0</v>
      </c>
      <c r="K68" s="138"/>
      <c r="L68" s="21">
        <v>0</v>
      </c>
      <c r="M68" s="140"/>
    </row>
    <row r="69" spans="1:13" s="31" customFormat="1" ht="51.75" customHeight="1">
      <c r="A69" s="79" t="s">
        <v>146</v>
      </c>
      <c r="B69" s="52" t="s">
        <v>28</v>
      </c>
      <c r="C69" s="52" t="s">
        <v>17</v>
      </c>
      <c r="D69" s="42" t="s">
        <v>45</v>
      </c>
      <c r="E69" s="51" t="s">
        <v>88</v>
      </c>
      <c r="F69" s="45"/>
      <c r="G69" s="25">
        <v>17075</v>
      </c>
      <c r="H69" s="17">
        <v>17075</v>
      </c>
      <c r="I69" s="17">
        <v>17075</v>
      </c>
      <c r="J69" s="17">
        <v>0</v>
      </c>
      <c r="K69" s="36" t="s">
        <v>30</v>
      </c>
      <c r="L69" s="17">
        <v>0</v>
      </c>
      <c r="M69" s="37" t="s">
        <v>13</v>
      </c>
    </row>
    <row r="70" spans="1:13" s="31" customFormat="1" ht="53.25" customHeight="1">
      <c r="A70" s="79" t="s">
        <v>98</v>
      </c>
      <c r="B70" s="52" t="s">
        <v>28</v>
      </c>
      <c r="C70" s="52" t="s">
        <v>17</v>
      </c>
      <c r="D70" s="42" t="s">
        <v>45</v>
      </c>
      <c r="E70" s="51" t="s">
        <v>89</v>
      </c>
      <c r="F70" s="45"/>
      <c r="G70" s="17">
        <v>15075</v>
      </c>
      <c r="H70" s="17">
        <v>15075</v>
      </c>
      <c r="I70" s="17">
        <v>15075</v>
      </c>
      <c r="J70" s="17">
        <v>0</v>
      </c>
      <c r="K70" s="36" t="s">
        <v>30</v>
      </c>
      <c r="L70" s="17">
        <v>0</v>
      </c>
      <c r="M70" s="37" t="s">
        <v>13</v>
      </c>
    </row>
    <row r="71" spans="1:13" s="31" customFormat="1" ht="63" customHeight="1">
      <c r="A71" s="79" t="s">
        <v>99</v>
      </c>
      <c r="B71" s="44" t="s">
        <v>28</v>
      </c>
      <c r="C71" s="44" t="s">
        <v>17</v>
      </c>
      <c r="D71" s="42" t="s">
        <v>45</v>
      </c>
      <c r="E71" s="43" t="s">
        <v>90</v>
      </c>
      <c r="F71" s="62"/>
      <c r="G71" s="64">
        <v>6150</v>
      </c>
      <c r="H71" s="64">
        <v>6150</v>
      </c>
      <c r="I71" s="64">
        <v>6150</v>
      </c>
      <c r="J71" s="64">
        <v>0</v>
      </c>
      <c r="K71" s="36" t="s">
        <v>30</v>
      </c>
      <c r="L71" s="64">
        <v>0</v>
      </c>
      <c r="M71" s="37" t="s">
        <v>13</v>
      </c>
    </row>
    <row r="72" spans="1:13" s="66" customFormat="1" ht="35.25" customHeight="1">
      <c r="A72" s="23" t="s">
        <v>111</v>
      </c>
      <c r="B72" s="19" t="s">
        <v>28</v>
      </c>
      <c r="C72" s="19" t="s">
        <v>17</v>
      </c>
      <c r="D72" s="29" t="s">
        <v>11</v>
      </c>
      <c r="E72" s="30" t="s">
        <v>130</v>
      </c>
      <c r="F72" s="45"/>
      <c r="G72" s="17">
        <v>23663</v>
      </c>
      <c r="H72" s="17">
        <v>23663</v>
      </c>
      <c r="I72" s="17">
        <v>23663</v>
      </c>
      <c r="J72" s="17">
        <v>0</v>
      </c>
      <c r="K72" s="65" t="s">
        <v>30</v>
      </c>
      <c r="L72" s="17">
        <v>0</v>
      </c>
      <c r="M72" s="16" t="s">
        <v>13</v>
      </c>
    </row>
    <row r="73" spans="1:13" s="31" customFormat="1" ht="47.25" customHeight="1">
      <c r="A73" s="23" t="s">
        <v>125</v>
      </c>
      <c r="B73" s="19" t="s">
        <v>28</v>
      </c>
      <c r="C73" s="19" t="s">
        <v>17</v>
      </c>
      <c r="D73" s="29" t="s">
        <v>11</v>
      </c>
      <c r="E73" s="30" t="s">
        <v>93</v>
      </c>
      <c r="F73" s="45"/>
      <c r="G73" s="17">
        <v>27559</v>
      </c>
      <c r="H73" s="17">
        <v>27559</v>
      </c>
      <c r="I73" s="17">
        <v>27559</v>
      </c>
      <c r="J73" s="17">
        <v>0</v>
      </c>
      <c r="K73" s="65" t="s">
        <v>30</v>
      </c>
      <c r="L73" s="17">
        <v>0</v>
      </c>
      <c r="M73" s="16" t="s">
        <v>13</v>
      </c>
    </row>
    <row r="74" spans="1:13" ht="32.25" customHeight="1">
      <c r="A74" s="152" t="s">
        <v>18</v>
      </c>
      <c r="B74" s="153"/>
      <c r="C74" s="153"/>
      <c r="D74" s="153"/>
      <c r="E74" s="154"/>
      <c r="F74" s="13"/>
      <c r="G74" s="6">
        <f>G59+G60+G61+G64+G66+G67+G69+G70+G71+G72+G73</f>
        <v>2935522</v>
      </c>
      <c r="H74" s="6">
        <f>H59+H60+H61+H62+H63+H64+H65+H66+H67+H68+H69+H70+H71+H72+H73</f>
        <v>2935522</v>
      </c>
      <c r="I74" s="6">
        <f>I59+I60+I61+I62+I63+I64+I65+I66+I68+I69+I70+I71+I72+I73</f>
        <v>794756</v>
      </c>
      <c r="J74" s="6">
        <f>J59+J60+J62+J63+J64+J66</f>
        <v>1781008</v>
      </c>
      <c r="K74" s="6">
        <v>0</v>
      </c>
      <c r="L74" s="6">
        <f>L62+L64+L67</f>
        <v>359758</v>
      </c>
      <c r="M74" s="6"/>
    </row>
    <row r="75" spans="1:13" s="67" customFormat="1" ht="21.75" customHeight="1">
      <c r="A75" s="164" t="s">
        <v>126</v>
      </c>
      <c r="B75" s="164" t="s">
        <v>42</v>
      </c>
      <c r="C75" s="164" t="s">
        <v>43</v>
      </c>
      <c r="D75" s="55" t="s">
        <v>11</v>
      </c>
      <c r="E75" s="120" t="s">
        <v>73</v>
      </c>
      <c r="F75" s="132"/>
      <c r="G75" s="100">
        <v>1972000</v>
      </c>
      <c r="H75" s="28">
        <v>174316</v>
      </c>
      <c r="I75" s="28">
        <v>174316</v>
      </c>
      <c r="J75" s="28">
        <v>0</v>
      </c>
      <c r="K75" s="102" t="s">
        <v>12</v>
      </c>
      <c r="L75" s="28">
        <v>0</v>
      </c>
      <c r="M75" s="126" t="s">
        <v>13</v>
      </c>
    </row>
    <row r="76" spans="1:13" s="27" customFormat="1" ht="22.5" customHeight="1">
      <c r="A76" s="168"/>
      <c r="B76" s="168"/>
      <c r="C76" s="168"/>
      <c r="D76" s="55" t="s">
        <v>53</v>
      </c>
      <c r="E76" s="121"/>
      <c r="F76" s="134"/>
      <c r="G76" s="141"/>
      <c r="H76" s="28">
        <v>377786</v>
      </c>
      <c r="I76" s="28">
        <v>0</v>
      </c>
      <c r="J76" s="28">
        <v>59130</v>
      </c>
      <c r="K76" s="131"/>
      <c r="L76" s="28">
        <v>318656</v>
      </c>
      <c r="M76" s="127"/>
    </row>
    <row r="77" spans="1:13" s="27" customFormat="1" ht="19.5" customHeight="1">
      <c r="A77" s="165"/>
      <c r="B77" s="165"/>
      <c r="C77" s="165"/>
      <c r="D77" s="55" t="s">
        <v>54</v>
      </c>
      <c r="E77" s="122"/>
      <c r="F77" s="99"/>
      <c r="G77" s="101"/>
      <c r="H77" s="28">
        <v>1419898</v>
      </c>
      <c r="I77" s="28">
        <v>1419898</v>
      </c>
      <c r="J77" s="28">
        <v>0</v>
      </c>
      <c r="K77" s="103"/>
      <c r="L77" s="28"/>
      <c r="M77" s="128"/>
    </row>
    <row r="78" spans="1:13" ht="28.5" customHeight="1">
      <c r="A78" s="13"/>
      <c r="B78" s="13"/>
      <c r="C78" s="13"/>
      <c r="D78" s="13"/>
      <c r="E78" s="13" t="s">
        <v>44</v>
      </c>
      <c r="F78" s="13"/>
      <c r="G78" s="6">
        <f>G75</f>
        <v>1972000</v>
      </c>
      <c r="H78" s="6">
        <f>H75+H76+H77</f>
        <v>1972000</v>
      </c>
      <c r="I78" s="6">
        <f>I75+I76+I77</f>
        <v>1594214</v>
      </c>
      <c r="J78" s="6">
        <f>J75+J76</f>
        <v>59130</v>
      </c>
      <c r="K78" s="6">
        <v>0</v>
      </c>
      <c r="L78" s="6">
        <f>L76</f>
        <v>318656</v>
      </c>
      <c r="M78" s="6"/>
    </row>
    <row r="79" spans="1:13" s="35" customFormat="1" ht="41.25" customHeight="1">
      <c r="A79" s="89" t="s">
        <v>127</v>
      </c>
      <c r="B79" s="89" t="s">
        <v>19</v>
      </c>
      <c r="C79" s="89" t="s">
        <v>20</v>
      </c>
      <c r="D79" s="89" t="s">
        <v>11</v>
      </c>
      <c r="E79" s="90" t="s">
        <v>113</v>
      </c>
      <c r="F79" s="19"/>
      <c r="G79" s="17">
        <v>47500</v>
      </c>
      <c r="H79" s="17">
        <v>47500</v>
      </c>
      <c r="I79" s="17">
        <v>41200</v>
      </c>
      <c r="J79" s="17">
        <v>0</v>
      </c>
      <c r="K79" s="36" t="s">
        <v>134</v>
      </c>
      <c r="L79" s="88">
        <v>0</v>
      </c>
      <c r="M79" s="37" t="s">
        <v>13</v>
      </c>
    </row>
    <row r="80" spans="1:13" s="27" customFormat="1" ht="23.25" customHeight="1">
      <c r="A80" s="163" t="s">
        <v>21</v>
      </c>
      <c r="B80" s="163"/>
      <c r="C80" s="163"/>
      <c r="D80" s="163"/>
      <c r="E80" s="163"/>
      <c r="F80" s="56"/>
      <c r="G80" s="57">
        <f>G79</f>
        <v>47500</v>
      </c>
      <c r="H80" s="57">
        <f>H79</f>
        <v>47500</v>
      </c>
      <c r="I80" s="57">
        <f>I79</f>
        <v>41200</v>
      </c>
      <c r="J80" s="57">
        <v>0</v>
      </c>
      <c r="K80" s="57">
        <v>6300</v>
      </c>
      <c r="L80" s="57">
        <v>0</v>
      </c>
      <c r="M80" s="58"/>
    </row>
    <row r="81" spans="1:13" s="27" customFormat="1" ht="27" customHeight="1">
      <c r="A81" s="160" t="s">
        <v>22</v>
      </c>
      <c r="B81" s="161"/>
      <c r="C81" s="161"/>
      <c r="D81" s="161"/>
      <c r="E81" s="162"/>
      <c r="F81" s="59"/>
      <c r="G81" s="60">
        <f>G22+G24+G27+G47+G51+G53+G56+G58+G74+G78+G80</f>
        <v>9551981</v>
      </c>
      <c r="H81" s="60">
        <f>H22+H24+H27+H47+H51+H53+H56+H58+H74+H78+H80</f>
        <v>9551981</v>
      </c>
      <c r="I81" s="60">
        <f>I22+I24+I27+I47+I51+I53+I56+I58+I74+I78+I80</f>
        <v>5045229</v>
      </c>
      <c r="J81" s="60">
        <f>J22+J24+J27+J47+J51+J53+J56+J74+J78+J80</f>
        <v>3665754</v>
      </c>
      <c r="K81" s="60">
        <f>K22+K24+K27+K47+K53+K56+K74+K78+K80</f>
        <v>147265</v>
      </c>
      <c r="L81" s="60">
        <f>L22+L27+L74+L78</f>
        <v>693733</v>
      </c>
      <c r="M81" s="61" t="s">
        <v>23</v>
      </c>
    </row>
    <row r="82" spans="1:13" ht="13.5" customHeight="1">
      <c r="A82" s="4" t="s">
        <v>24</v>
      </c>
      <c r="B82" s="4"/>
      <c r="C82" s="4"/>
      <c r="D82" s="4"/>
      <c r="E82" s="4"/>
      <c r="F82" s="4"/>
      <c r="G82" s="4"/>
      <c r="H82" s="4"/>
      <c r="I82" s="4"/>
      <c r="J82" s="4"/>
      <c r="K82" s="11"/>
      <c r="L82" s="10"/>
      <c r="M82" s="10"/>
    </row>
    <row r="83" spans="1:13" ht="12" customHeight="1">
      <c r="A83" s="12" t="s">
        <v>25</v>
      </c>
      <c r="B83" s="12"/>
      <c r="C83" s="12"/>
      <c r="D83" s="12"/>
      <c r="E83" s="12"/>
      <c r="F83" s="12"/>
      <c r="G83" s="12"/>
      <c r="H83" s="12"/>
      <c r="I83" s="12"/>
      <c r="J83" s="4"/>
      <c r="K83" s="11"/>
      <c r="L83" s="10"/>
      <c r="M83" s="10"/>
    </row>
    <row r="84" spans="1:13" ht="12.75" customHeight="1">
      <c r="A84" s="12" t="s">
        <v>26</v>
      </c>
      <c r="B84" s="12"/>
      <c r="C84" s="12"/>
      <c r="D84" s="12"/>
      <c r="E84" s="12"/>
      <c r="F84" s="12"/>
      <c r="G84" s="12"/>
      <c r="H84" s="12"/>
      <c r="I84" s="12"/>
      <c r="J84" s="4"/>
      <c r="K84" s="11"/>
      <c r="L84" s="10"/>
      <c r="M84" s="10"/>
    </row>
    <row r="85" spans="1:13" ht="12.75" customHeight="1">
      <c r="A85" s="12" t="s">
        <v>27</v>
      </c>
      <c r="B85" s="12"/>
      <c r="C85" s="12"/>
      <c r="D85" s="12"/>
      <c r="E85" s="11"/>
      <c r="F85" s="11"/>
      <c r="G85" s="11"/>
      <c r="H85" s="11"/>
      <c r="I85" s="11"/>
      <c r="J85" s="11"/>
      <c r="K85" s="11"/>
      <c r="L85" s="10"/>
      <c r="M85" s="10"/>
    </row>
    <row r="86" ht="8.25" customHeight="1">
      <c r="A86" s="2" t="s">
        <v>38</v>
      </c>
    </row>
    <row r="87" ht="6.75" customHeight="1"/>
    <row r="88" ht="2.25" customHeight="1"/>
    <row r="89" spans="1:3" s="31" customFormat="1" ht="12.75">
      <c r="A89" s="76" t="s">
        <v>101</v>
      </c>
      <c r="B89" s="172" t="s">
        <v>104</v>
      </c>
      <c r="C89" s="172"/>
    </row>
    <row r="90" spans="1:3" s="31" customFormat="1" ht="13.5" customHeight="1">
      <c r="A90" s="76" t="s">
        <v>102</v>
      </c>
      <c r="B90" s="172" t="s">
        <v>105</v>
      </c>
      <c r="C90" s="172"/>
    </row>
    <row r="91" spans="1:3" s="31" customFormat="1" ht="12.75">
      <c r="A91" s="76" t="s">
        <v>103</v>
      </c>
      <c r="B91" s="172" t="s">
        <v>106</v>
      </c>
      <c r="C91" s="172"/>
    </row>
  </sheetData>
  <sheetProtection/>
  <mergeCells count="99">
    <mergeCell ref="A75:A77"/>
    <mergeCell ref="B75:B77"/>
    <mergeCell ref="C75:C77"/>
    <mergeCell ref="E75:E77"/>
    <mergeCell ref="H8:L8"/>
    <mergeCell ref="A3:M3"/>
    <mergeCell ref="A67:A68"/>
    <mergeCell ref="B67:B68"/>
    <mergeCell ref="C67:C68"/>
    <mergeCell ref="E67:E68"/>
    <mergeCell ref="A1:M1"/>
    <mergeCell ref="A5:M5"/>
    <mergeCell ref="A6:M6"/>
    <mergeCell ref="I10:I12"/>
    <mergeCell ref="D8:D12"/>
    <mergeCell ref="K10:K12"/>
    <mergeCell ref="M8:M12"/>
    <mergeCell ref="A2:M2"/>
    <mergeCell ref="G8:G12"/>
    <mergeCell ref="B8:B12"/>
    <mergeCell ref="G61:G63"/>
    <mergeCell ref="A58:E58"/>
    <mergeCell ref="A47:E47"/>
    <mergeCell ref="J10:J12"/>
    <mergeCell ref="C8:C12"/>
    <mergeCell ref="A4:M4"/>
    <mergeCell ref="E20:E21"/>
    <mergeCell ref="E8:E12"/>
    <mergeCell ref="F8:F12"/>
    <mergeCell ref="H9:H12"/>
    <mergeCell ref="B91:C91"/>
    <mergeCell ref="B89:C89"/>
    <mergeCell ref="B90:C90"/>
    <mergeCell ref="A8:A12"/>
    <mergeCell ref="I9:L9"/>
    <mergeCell ref="L10:L12"/>
    <mergeCell ref="F20:F21"/>
    <mergeCell ref="K17:K19"/>
    <mergeCell ref="K64:K65"/>
    <mergeCell ref="G64:G65"/>
    <mergeCell ref="B61:B63"/>
    <mergeCell ref="C64:C65"/>
    <mergeCell ref="A25:A26"/>
    <mergeCell ref="B25:B26"/>
    <mergeCell ref="A51:E51"/>
    <mergeCell ref="A53:E53"/>
    <mergeCell ref="A56:E56"/>
    <mergeCell ref="C61:C63"/>
    <mergeCell ref="E25:E26"/>
    <mergeCell ref="A27:E27"/>
    <mergeCell ref="A24:E24"/>
    <mergeCell ref="A81:E81"/>
    <mergeCell ref="A74:E74"/>
    <mergeCell ref="A80:E80"/>
    <mergeCell ref="A64:A65"/>
    <mergeCell ref="C25:C26"/>
    <mergeCell ref="B64:B65"/>
    <mergeCell ref="E64:E65"/>
    <mergeCell ref="A61:A63"/>
    <mergeCell ref="F25:F26"/>
    <mergeCell ref="M17:M19"/>
    <mergeCell ref="M14:M16"/>
    <mergeCell ref="A20:A21"/>
    <mergeCell ref="A22:E22"/>
    <mergeCell ref="G20:G21"/>
    <mergeCell ref="B20:B21"/>
    <mergeCell ref="C20:C21"/>
    <mergeCell ref="K14:K16"/>
    <mergeCell ref="A17:A19"/>
    <mergeCell ref="F75:F76"/>
    <mergeCell ref="G75:G77"/>
    <mergeCell ref="G67:G68"/>
    <mergeCell ref="A14:A16"/>
    <mergeCell ref="F14:F16"/>
    <mergeCell ref="G14:G16"/>
    <mergeCell ref="C17:C19"/>
    <mergeCell ref="E17:E19"/>
    <mergeCell ref="B17:B19"/>
    <mergeCell ref="B14:B16"/>
    <mergeCell ref="M61:M63"/>
    <mergeCell ref="G25:G26"/>
    <mergeCell ref="K75:K77"/>
    <mergeCell ref="F64:F65"/>
    <mergeCell ref="M64:M65"/>
    <mergeCell ref="F61:F63"/>
    <mergeCell ref="M75:M77"/>
    <mergeCell ref="F67:F68"/>
    <mergeCell ref="K67:K68"/>
    <mergeCell ref="M67:M68"/>
    <mergeCell ref="M20:M21"/>
    <mergeCell ref="K20:K21"/>
    <mergeCell ref="E14:E16"/>
    <mergeCell ref="C14:C16"/>
    <mergeCell ref="K61:K63"/>
    <mergeCell ref="K25:K26"/>
    <mergeCell ref="F17:F19"/>
    <mergeCell ref="M25:M26"/>
    <mergeCell ref="E61:E63"/>
    <mergeCell ref="G17:G19"/>
  </mergeCells>
  <printOptions/>
  <pageMargins left="0.984251968503937" right="0.1968503937007874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&amp;R&amp;"Arial CE,Pogrubiony"&amp;9TABELA NR 3&amp;8
&amp;"Arial CE,Standardowy"&amp;9do Uchwały Budżetowej na 2014 rok  
Rady Miejskiej w Nowym Mieście nad Pilicą 
Nr XLIV/ 265/2013 
z dnia 23 grudnia 2013 r.&amp;"Arial CE,Pogrubiony"
</oddHeader>
    <oddFooter>&amp;CStrona &amp;P z &amp;N</oddFooter>
  </headerFooter>
  <ignoredErrors>
    <ignoredError sqref="B7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2014-12-11T09:23:38Z</cp:lastPrinted>
  <dcterms:created xsi:type="dcterms:W3CDTF">2008-01-04T08:43:55Z</dcterms:created>
  <dcterms:modified xsi:type="dcterms:W3CDTF">2014-12-11T09:30:32Z</dcterms:modified>
  <cp:category/>
  <cp:version/>
  <cp:contentType/>
  <cp:contentStatus/>
</cp:coreProperties>
</file>