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6" windowWidth="15360" windowHeight="8832" tabRatio="16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<sst xmlns="http://schemas.openxmlformats.org/spreadsheetml/2006/main" count="372" uniqueCount="160">
  <si>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</si>
  <si>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</si>
  <si>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</si>
  <si>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</si>
  <si>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</si>
  <si>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</si>
  <si>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</si>
  <si>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</si>
  <si>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</si>
  <si>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</si>
  <si>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</si>
  <si>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</si>
  <si>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</si>
  <si>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</si>
  <si>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</si>
  <si>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</si>
  <si>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</si>
  <si>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</si>
  <si>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</si>
  <si>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</si>
  <si>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DZIAŁ 926</t>
  </si>
  <si>
    <t>OGÓŁEM: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</si>
  <si>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</si>
  <si>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</si>
  <si>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</si>
  <si>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</si>
  <si>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</si>
  <si>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 xml:space="preserve">A.      
B.
C.
</t>
  </si>
  <si>
    <t>6300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</si>
  <si>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</si>
  <si>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</si>
  <si>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</si>
  <si>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</si>
  <si>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6060</t>
  </si>
  <si>
    <t>700</t>
  </si>
  <si>
    <t>70005</t>
  </si>
  <si>
    <t>DZIAŁ 700</t>
  </si>
  <si>
    <t>Modernizacja oświetlenia na terenie gminy Nowe Miasto nad Pilicą</t>
  </si>
  <si>
    <t>90001</t>
  </si>
  <si>
    <t>PLAN WYDATKÓW MAJĄTKOWYCH NA 2016 ROK</t>
  </si>
  <si>
    <t>rok 2016 (9+10+11+12)</t>
  </si>
  <si>
    <t>Dotacja celowa - pomoc finansowa dla Powiatu Grójeckiego z przeznaczeniem na dofinansowanie przebudowy drogi powiatowej Nr 1694W Nowe Miasto-Ulów</t>
  </si>
  <si>
    <t xml:space="preserve">Przebudowa ulicy Góra ("Widok") w Nowym Mieście nad Pilicą </t>
  </si>
  <si>
    <t xml:space="preserve">Kotłownia w budynku byłego ośrodka pracy pozaszkolnej przy ul. Tomaszowskiej 5 w Nowym Mieście nad Pilicą </t>
  </si>
  <si>
    <t>Budowa linii elektrycznej oświetlenia ulicznego - ul. Malinowa ul. Orzechowa i ul. Owocowa w Nowym Mieście nad Pilicą</t>
  </si>
  <si>
    <t>Budowa linii elektrycznej oświetlenia drogowego w msc. Żdżary</t>
  </si>
  <si>
    <t>A. 
B.
C.    
…</t>
  </si>
  <si>
    <t>15</t>
  </si>
  <si>
    <t>16</t>
  </si>
  <si>
    <t>92695</t>
  </si>
  <si>
    <t>Kanalizacja burzowa - ul. Czereśniowa, ul.Wiśniowa i ul. Orzechowa ("osiedle Sady") w Nowym Mieście nad Pilicą</t>
  </si>
  <si>
    <t>Przebudowa drogi lokalnej we wsi Domaniewice</t>
  </si>
  <si>
    <t>Rozbudowa kanlizacji sanitarnej (ul. 1 Maja, ul. 1 Stycznia, ul. Wspólna, ul. Warszawska, ul. Świerkowa w Nowym Mieście nad Pilicą</t>
  </si>
  <si>
    <t>17</t>
  </si>
  <si>
    <t>Przebudowa drogi gminnej Nr 160808W Rosocha-Sacin-Bełek</t>
  </si>
  <si>
    <t>60014</t>
  </si>
  <si>
    <t xml:space="preserve">Przebudowa drogi lokalnej we wsi Rosocha </t>
  </si>
  <si>
    <t>Zagospodarowanie rekreacyjne działki przy ul. Tomaszowskiej w Nowym Mieście nad Pilicą ("stadion")</t>
  </si>
  <si>
    <t>Zagospodarowanie rekreacyjne działki nad Pilicą w msc. Domaniewice</t>
  </si>
  <si>
    <t>1</t>
  </si>
  <si>
    <t>010</t>
  </si>
  <si>
    <t>01010</t>
  </si>
  <si>
    <t>Sieć wodociągowa w msc. Borowina</t>
  </si>
  <si>
    <t>2</t>
  </si>
  <si>
    <t>Sieć wodociągowa w msc. Żdżary</t>
  </si>
  <si>
    <t>Dotacja celowa - pomoc finansowa dla Powiatu Grójeckiego z przeznaczeniem na dofinansowanie przebudowy drogi powiatowej Nr 1104W Falęcice - Nowe Miasto we wsi Gostomia</t>
  </si>
  <si>
    <t>DZIAŁ 010</t>
  </si>
  <si>
    <t>Dotacja celowa - pomoc finansowa dla Powiatu Grójeckiego z przeznaczeniem na dofinansowanie przebudowy drogi powiatowej Nr 1688W Nowe Miasto - Domaniewice</t>
  </si>
  <si>
    <t>Budowa ulicy Czereśniowej, ul. Wisniowej, i ul. Orzechowej  w Nowym Mieście nad Pilicą</t>
  </si>
  <si>
    <t>Budowa ulicy Malinowej, ul. Morelowej i ul. Orzechowej w Nowym Mieście nad Pilicą</t>
  </si>
  <si>
    <t>Rozbudowa budynku komunalnego - świetlicy wiejskiej w Bielinach</t>
  </si>
  <si>
    <t xml:space="preserve">801 </t>
  </si>
  <si>
    <t>80120</t>
  </si>
  <si>
    <t>DZIAŁ 801</t>
  </si>
  <si>
    <t>851</t>
  </si>
  <si>
    <t>85111</t>
  </si>
  <si>
    <t>DZIAŁ 851</t>
  </si>
  <si>
    <t>18</t>
  </si>
  <si>
    <t>853</t>
  </si>
  <si>
    <t>85305</t>
  </si>
  <si>
    <t>Utworzenie żłobka samorządowego na terenie Nowego Miasta nad Pilicą</t>
  </si>
  <si>
    <t>19</t>
  </si>
  <si>
    <t>20</t>
  </si>
  <si>
    <t>21</t>
  </si>
  <si>
    <t>22</t>
  </si>
  <si>
    <t>Kanalizacja burzowa - ul. Orzechowa, ul.Malinowa i ul. Morelowa ("osiedle Sady") w Nowym Mieście nad Pilicą</t>
  </si>
  <si>
    <t>23</t>
  </si>
  <si>
    <t>Budowa kanalizacji sanitarnej - ul. Góra, ul. Leśna i ul. Kwiatowa w Nowym Mieście nad Pilicą</t>
  </si>
  <si>
    <t>24</t>
  </si>
  <si>
    <t>Kanalizacja deszczowa w ul. Browarnej w Nowym Mieście nad Pilicą</t>
  </si>
  <si>
    <t>25</t>
  </si>
  <si>
    <t>Przebudowa stacji uzdatniania wody przy ul. Rawskiej w Nowym Mieście nad Pilicą</t>
  </si>
  <si>
    <t>26</t>
  </si>
  <si>
    <t>Sieć kanalizacji sanitarnej w rejonie ul. Rawska i ul. Morelowa w Nowym Mieście nad Pilicą</t>
  </si>
  <si>
    <t>27</t>
  </si>
  <si>
    <t>Sieć wodociągowa w rejonie ul. Morelowa, ul. Owocowa i ul. Orzechowa w Nowym Mieście nad Pilicą</t>
  </si>
  <si>
    <t>28</t>
  </si>
  <si>
    <t>31</t>
  </si>
  <si>
    <t>32</t>
  </si>
  <si>
    <t>33</t>
  </si>
  <si>
    <t>Budowa placu zabaw dla dzieci w msc. Jankowice</t>
  </si>
  <si>
    <t>34</t>
  </si>
  <si>
    <t>Budowa placu zabaw dla dzieci w msc. Rokitnica</t>
  </si>
  <si>
    <t>35</t>
  </si>
  <si>
    <t>36</t>
  </si>
  <si>
    <t>37</t>
  </si>
  <si>
    <t>Budowa placu zabaw dla dzieci w msc. Nowe Strzałki</t>
  </si>
  <si>
    <t>Piec c.o. w budynku komunalnym przy ul. Tomaszowskiej 1A w Nowym Mieście nad Pilicą</t>
  </si>
  <si>
    <t>38</t>
  </si>
  <si>
    <t>RADY MIEJSKIEJ W NOWYM MIEŚCIE NAD PILICA</t>
  </si>
  <si>
    <t>ZAŁĄCZNIK NR 3</t>
  </si>
  <si>
    <t>39</t>
  </si>
  <si>
    <t>801</t>
  </si>
  <si>
    <t>40</t>
  </si>
  <si>
    <t>Kanał sanitarny z przykanalikami - ul. Piliczna i ul. Bielińskiego w Nowym Mieście nad Pilicą</t>
  </si>
  <si>
    <t>Rozbudowa budynku przy ul. Ogrodowej 20 w Nowym Mieście nad Pilicą - przedszkole samorządowe</t>
  </si>
  <si>
    <t>29</t>
  </si>
  <si>
    <t>754</t>
  </si>
  <si>
    <t>75412</t>
  </si>
  <si>
    <t>DZIAŁ 754</t>
  </si>
  <si>
    <t>Zakup samochodu strażackiego - OSP Domaniewice</t>
  </si>
  <si>
    <t>Przebudowa drogi lokalnej we wsi Pobiedna</t>
  </si>
  <si>
    <t>Przebudowa ulicy Pilicznej w Nowym Mieście nad Pilicą</t>
  </si>
  <si>
    <t>Budowa boiska sportowego przy Liceum Ogólnokształcacym w Nowym Mieście nad Pilicą</t>
  </si>
  <si>
    <t>80103</t>
  </si>
  <si>
    <t>30</t>
  </si>
  <si>
    <t>41</t>
  </si>
  <si>
    <t>Budowa boiska sportowego w msc. Jankowice</t>
  </si>
  <si>
    <t>42</t>
  </si>
  <si>
    <t>80101</t>
  </si>
  <si>
    <t>Modernizacja kotłowni w buynku Publicznej Szkoły Podstawowej w Nowym Mieście nad Pilicą</t>
  </si>
  <si>
    <t>80110</t>
  </si>
  <si>
    <t>Modernizacja kotłowni w buynku Publicznego Gimnazjum w Nowym Mieście nad Pilicą</t>
  </si>
  <si>
    <t>Modernizacja kotłowni w buynku Liceum Ogólnokształcącego w Nowym Mieście nad Pilicą</t>
  </si>
  <si>
    <t>43</t>
  </si>
  <si>
    <t>44</t>
  </si>
  <si>
    <t>45</t>
  </si>
  <si>
    <t>Przebudowa kanalizacji deszczowej (burzowej) w ul. Tomaszowskiej (teren osiedla) w Nowym Mieście nad Pilicą</t>
  </si>
  <si>
    <t>Przebudowa drogi lokalnej we wsi Domaniewice (w kierunku Pilicy)</t>
  </si>
  <si>
    <t>Budowa boiska sportowego w msc. Łęgonice - (Fundusz Sołecki - sołectwo Łęgonice - 13 633,31 zł. środki własne gminy - 14 000,00 zł.)</t>
  </si>
  <si>
    <t>Plac zabaw w msc. Rudki (Fundusz Sołecki - sołectwo Rudki - 8 727,39 zł. środki własne gminy -21 409,30 )</t>
  </si>
  <si>
    <t>46</t>
  </si>
  <si>
    <t>Żłobek Samorządowy</t>
  </si>
  <si>
    <t>Licencja na oprogramowanie komputerowe BUDŻET i KADRY i PŁACE</t>
  </si>
  <si>
    <t>DZIAŁ 852</t>
  </si>
  <si>
    <t>852</t>
  </si>
  <si>
    <t>MGOPS</t>
  </si>
  <si>
    <t>47</t>
  </si>
  <si>
    <t>48</t>
  </si>
  <si>
    <t>49</t>
  </si>
  <si>
    <t>50</t>
  </si>
  <si>
    <t>Zmywarka z wyparzaczem - Żłobek Samorządowy</t>
  </si>
  <si>
    <t>DZIAŁ 853</t>
  </si>
  <si>
    <t>6220</t>
  </si>
  <si>
    <t>Dotacja celowa na inwestycje dla Samodzielnego Publicznego Zakładu Opieki Zdrowotnej w Nowym Mieście nad Pilicą z przeznaczeniem na poprawę infrastruktury SPZOZ w Nowym Mieście nad Pilicą</t>
  </si>
  <si>
    <t>Doposażenie placu zabaw dla dzieci przy Publicznej Szkole podstawowej w Żdżarach (Fundusz sołecki - sołectwo Żdżary)</t>
  </si>
  <si>
    <t>85219</t>
  </si>
  <si>
    <t>A.     253 607,00
B.
C.
…</t>
  </si>
  <si>
    <t>z dnia 17 listopada  2016 roku</t>
  </si>
  <si>
    <t>DO UCHWAŁY NR XXIV/160/2016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</si>
</sst>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sz val="8"/>
      <color theme="1"/>
      <name val="Arial CE"/>
      <family val="0"/>
    </font>
    <font>
      <b/>
      <sz val="10"/>
      <color theme="1"/>
      <name val="Arial CE"/>
      <family val="0"/>
    </font>
    <font>
      <b/>
      <sz val="8"/>
      <color theme="1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0" fontId="34" fillId="26" borderId="0" xfId="0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49" fontId="34" fillId="26" borderId="0" xfId="0" applyNumberFormat="1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4" fontId="35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4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49" fontId="35" fillId="26" borderId="10" xfId="0" applyNumberFormat="1" applyFont="1" applyFill="1" applyBorder="1" applyAlignment="1">
      <alignment horizontal="center" vertical="center"/>
    </xf>
    <xf numFmtId="49" fontId="35" fillId="26" borderId="10" xfId="0" applyNumberFormat="1" applyFont="1" applyFill="1" applyBorder="1" applyAlignment="1">
      <alignment horizontal="left" vertical="center" wrapText="1"/>
    </xf>
    <xf numFmtId="4" fontId="35" fillId="26" borderId="10" xfId="0" applyNumberFormat="1" applyFont="1" applyFill="1" applyBorder="1" applyAlignment="1">
      <alignment horizontal="right" vertical="center"/>
    </xf>
    <xf numFmtId="49" fontId="35" fillId="26" borderId="10" xfId="0" applyNumberFormat="1" applyFont="1" applyFill="1" applyBorder="1" applyAlignment="1">
      <alignment horizontal="center" vertical="center" wrapText="1"/>
    </xf>
    <xf numFmtId="4" fontId="35" fillId="26" borderId="10" xfId="0" applyNumberFormat="1" applyFont="1" applyFill="1" applyBorder="1" applyAlignment="1">
      <alignment horizontal="right" vertical="center" wrapText="1"/>
    </xf>
    <xf numFmtId="4" fontId="35" fillId="26" borderId="10" xfId="0" applyNumberFormat="1" applyFont="1" applyFill="1" applyBorder="1" applyAlignment="1">
      <alignment vertical="center"/>
    </xf>
    <xf numFmtId="49" fontId="35" fillId="25" borderId="10" xfId="0" applyNumberFormat="1" applyFont="1" applyFill="1" applyBorder="1" applyAlignment="1">
      <alignment vertical="top" wrapText="1"/>
    </xf>
    <xf numFmtId="0" fontId="35" fillId="26" borderId="0" xfId="0" applyFont="1" applyFill="1" applyAlignment="1">
      <alignment horizontal="center" vertical="center"/>
    </xf>
    <xf numFmtId="0" fontId="36" fillId="0" borderId="11" xfId="0" applyFont="1" applyBorder="1" applyAlignment="1">
      <alignment horizontal="left" vertical="center" wrapText="1"/>
    </xf>
    <xf numFmtId="4" fontId="35" fillId="0" borderId="11" xfId="0" applyNumberFormat="1" applyFont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left" vertical="center" wrapText="1"/>
    </xf>
    <xf numFmtId="4" fontId="0" fillId="26" borderId="10" xfId="0" applyNumberFormat="1" applyFont="1" applyFill="1" applyBorder="1" applyAlignment="1">
      <alignment vertical="center"/>
    </xf>
    <xf numFmtId="4" fontId="21" fillId="26" borderId="10" xfId="0" applyNumberFormat="1" applyFont="1" applyFill="1" applyBorder="1" applyAlignment="1">
      <alignment vertical="center" wrapText="1"/>
    </xf>
    <xf numFmtId="4" fontId="0" fillId="26" borderId="10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 vertical="center"/>
    </xf>
    <xf numFmtId="49" fontId="35" fillId="26" borderId="11" xfId="0" applyNumberFormat="1" applyFont="1" applyFill="1" applyBorder="1" applyAlignment="1">
      <alignment horizontal="center" vertical="center"/>
    </xf>
    <xf numFmtId="49" fontId="35" fillId="26" borderId="11" xfId="0" applyNumberFormat="1" applyFont="1" applyFill="1" applyBorder="1" applyAlignment="1">
      <alignment horizontal="left" vertical="center" wrapText="1"/>
    </xf>
    <xf numFmtId="4" fontId="23" fillId="26" borderId="10" xfId="0" applyNumberFormat="1" applyFont="1" applyFill="1" applyBorder="1" applyAlignment="1">
      <alignment vertical="center"/>
    </xf>
    <xf numFmtId="0" fontId="23" fillId="26" borderId="0" xfId="0" applyFont="1" applyFill="1" applyAlignment="1">
      <alignment vertical="center"/>
    </xf>
    <xf numFmtId="0" fontId="36" fillId="0" borderId="10" xfId="0" applyFont="1" applyBorder="1" applyAlignment="1">
      <alignment horizontal="left" vertical="center" wrapText="1"/>
    </xf>
    <xf numFmtId="4" fontId="28" fillId="26" borderId="10" xfId="0" applyNumberFormat="1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35" fillId="26" borderId="11" xfId="0" applyFont="1" applyFill="1" applyBorder="1" applyAlignment="1">
      <alignment horizontal="center" vertical="center"/>
    </xf>
    <xf numFmtId="0" fontId="35" fillId="26" borderId="11" xfId="0" applyFont="1" applyFill="1" applyBorder="1" applyAlignment="1">
      <alignment horizontal="left" vertical="center" wrapText="1"/>
    </xf>
    <xf numFmtId="0" fontId="36" fillId="26" borderId="11" xfId="0" applyFont="1" applyFill="1" applyBorder="1" applyAlignment="1">
      <alignment horizontal="left" vertical="center" wrapText="1"/>
    </xf>
    <xf numFmtId="4" fontId="35" fillId="26" borderId="11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35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4" fontId="35" fillId="0" borderId="12" xfId="0" applyNumberFormat="1" applyFont="1" applyBorder="1" applyAlignment="1">
      <alignment horizontal="center" vertical="center"/>
    </xf>
    <xf numFmtId="49" fontId="35" fillId="25" borderId="10" xfId="0" applyNumberFormat="1" applyFont="1" applyFill="1" applyBorder="1" applyAlignment="1">
      <alignment horizontal="left" vertical="center" wrapText="1"/>
    </xf>
    <xf numFmtId="49" fontId="35" fillId="25" borderId="11" xfId="0" applyNumberFormat="1" applyFont="1" applyFill="1" applyBorder="1" applyAlignment="1">
      <alignment horizontal="left" vertical="center" wrapText="1"/>
    </xf>
    <xf numFmtId="4" fontId="23" fillId="24" borderId="11" xfId="0" applyNumberFormat="1" applyFont="1" applyFill="1" applyBorder="1" applyAlignment="1">
      <alignment vertical="center" wrapText="1"/>
    </xf>
    <xf numFmtId="4" fontId="23" fillId="24" borderId="11" xfId="0" applyNumberFormat="1" applyFont="1" applyFill="1" applyBorder="1" applyAlignment="1">
      <alignment horizontal="center" vertical="center"/>
    </xf>
    <xf numFmtId="4" fontId="37" fillId="26" borderId="10" xfId="0" applyNumberFormat="1" applyFont="1" applyFill="1" applyBorder="1" applyAlignment="1">
      <alignment horizontal="right" vertical="center"/>
    </xf>
    <xf numFmtId="0" fontId="37" fillId="26" borderId="0" xfId="0" applyFont="1" applyFill="1" applyAlignment="1">
      <alignment horizontal="center" vertical="center"/>
    </xf>
    <xf numFmtId="4" fontId="35" fillId="26" borderId="10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" fontId="0" fillId="26" borderId="11" xfId="0" applyNumberFormat="1" applyFont="1" applyFill="1" applyBorder="1" applyAlignment="1">
      <alignment horizontal="center" vertical="center"/>
    </xf>
    <xf numFmtId="49" fontId="35" fillId="26" borderId="12" xfId="0" applyNumberFormat="1" applyFont="1" applyFill="1" applyBorder="1" applyAlignment="1">
      <alignment horizontal="center" vertical="center"/>
    </xf>
    <xf numFmtId="49" fontId="35" fillId="26" borderId="12" xfId="0" applyNumberFormat="1" applyFont="1" applyFill="1" applyBorder="1" applyAlignment="1">
      <alignment horizontal="left" vertical="center" wrapText="1"/>
    </xf>
    <xf numFmtId="4" fontId="35" fillId="0" borderId="12" xfId="0" applyNumberFormat="1" applyFont="1" applyBorder="1" applyAlignment="1">
      <alignment horizontal="center" vertical="center" wrapText="1"/>
    </xf>
    <xf numFmtId="0" fontId="34" fillId="26" borderId="0" xfId="0" applyFont="1" applyFill="1" applyBorder="1" applyAlignment="1">
      <alignment horizontal="center" vertical="center"/>
    </xf>
    <xf numFmtId="4" fontId="37" fillId="0" borderId="11" xfId="0" applyNumberFormat="1" applyFont="1" applyBorder="1" applyAlignment="1">
      <alignment horizontal="center" vertical="center"/>
    </xf>
    <xf numFmtId="4" fontId="37" fillId="0" borderId="13" xfId="0" applyNumberFormat="1" applyFont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right" vertical="center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4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right" vertical="center"/>
    </xf>
    <xf numFmtId="0" fontId="23" fillId="4" borderId="15" xfId="0" applyFont="1" applyFill="1" applyBorder="1" applyAlignment="1">
      <alignment horizontal="right" vertical="center"/>
    </xf>
    <xf numFmtId="0" fontId="23" fillId="4" borderId="16" xfId="0" applyFont="1" applyFill="1" applyBorder="1" applyAlignment="1">
      <alignment horizontal="right" vertical="center"/>
    </xf>
    <xf numFmtId="49" fontId="23" fillId="24" borderId="14" xfId="0" applyNumberFormat="1" applyFont="1" applyFill="1" applyBorder="1" applyAlignment="1">
      <alignment horizontal="right" vertical="center"/>
    </xf>
    <xf numFmtId="49" fontId="23" fillId="24" borderId="15" xfId="0" applyNumberFormat="1" applyFont="1" applyFill="1" applyBorder="1" applyAlignment="1">
      <alignment horizontal="right" vertical="center"/>
    </xf>
    <xf numFmtId="49" fontId="23" fillId="24" borderId="16" xfId="0" applyNumberFormat="1" applyFont="1" applyFill="1" applyBorder="1" applyAlignment="1">
      <alignment horizontal="right" vertical="center"/>
    </xf>
    <xf numFmtId="49" fontId="37" fillId="26" borderId="11" xfId="0" applyNumberFormat="1" applyFont="1" applyFill="1" applyBorder="1" applyAlignment="1">
      <alignment horizontal="center" vertical="center"/>
    </xf>
    <xf numFmtId="49" fontId="37" fillId="26" borderId="13" xfId="0" applyNumberFormat="1" applyFont="1" applyFill="1" applyBorder="1" applyAlignment="1">
      <alignment horizontal="center" vertical="center"/>
    </xf>
    <xf numFmtId="49" fontId="37" fillId="26" borderId="12" xfId="0" applyNumberFormat="1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49" fontId="37" fillId="26" borderId="11" xfId="0" applyNumberFormat="1" applyFont="1" applyFill="1" applyBorder="1" applyAlignment="1">
      <alignment horizontal="left" vertical="center" wrapText="1"/>
    </xf>
    <xf numFmtId="49" fontId="37" fillId="26" borderId="13" xfId="0" applyNumberFormat="1" applyFont="1" applyFill="1" applyBorder="1" applyAlignment="1">
      <alignment horizontal="left" vertical="center" wrapText="1"/>
    </xf>
    <xf numFmtId="49" fontId="37" fillId="26" borderId="12" xfId="0" applyNumberFormat="1" applyFont="1" applyFill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view="pageLayout" workbookViewId="0" topLeftCell="A76">
      <selection activeCell="A2" sqref="A2:L2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375" style="2" customWidth="1"/>
    <col min="4" max="4" width="6.625" style="2" customWidth="1"/>
    <col min="5" max="5" width="31.125" style="2" customWidth="1"/>
    <col min="6" max="6" width="14.50390625" style="2" customWidth="1"/>
    <col min="7" max="7" width="13.375" style="2" customWidth="1"/>
    <col min="8" max="8" width="11.875" style="2" customWidth="1"/>
    <col min="9" max="9" width="12.625" style="2" customWidth="1"/>
    <col min="10" max="10" width="12.125" style="2" customWidth="1"/>
    <col min="11" max="11" width="13.00390625" style="2" customWidth="1"/>
    <col min="12" max="12" width="13.875" style="2" customWidth="1"/>
    <col min="13" max="16384" width="9.00390625" style="2" customWidth="1"/>
  </cols>
  <sheetData>
    <row r="1" spans="1:12" ht="15">
      <c r="A1" s="85" t="s">
        <v>110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">
      <c r="A2" s="86" t="s">
        <v>159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5">
      <c r="A3" s="85" t="s">
        <v>109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">
      <c r="A4" s="85" t="s">
        <v>158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5">
      <c r="A5" s="85" t="s">
        <v>39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 t="s">
        <v>0</v>
      </c>
    </row>
    <row r="7" spans="1:12" s="4" customFormat="1" ht="19.5" customHeight="1">
      <c r="A7" s="84" t="s">
        <v>1</v>
      </c>
      <c r="B7" s="84" t="s">
        <v>2</v>
      </c>
      <c r="C7" s="84" t="s">
        <v>3</v>
      </c>
      <c r="D7" s="84" t="s">
        <v>4</v>
      </c>
      <c r="E7" s="87" t="s">
        <v>31</v>
      </c>
      <c r="F7" s="81" t="s">
        <v>5</v>
      </c>
      <c r="G7" s="82" t="s">
        <v>6</v>
      </c>
      <c r="H7" s="83"/>
      <c r="I7" s="83"/>
      <c r="J7" s="83"/>
      <c r="K7" s="83"/>
      <c r="L7" s="81" t="s">
        <v>7</v>
      </c>
    </row>
    <row r="8" spans="1:12" s="4" customFormat="1" ht="19.5" customHeight="1">
      <c r="A8" s="84"/>
      <c r="B8" s="84"/>
      <c r="C8" s="84"/>
      <c r="D8" s="84"/>
      <c r="E8" s="88"/>
      <c r="F8" s="81"/>
      <c r="G8" s="81" t="s">
        <v>40</v>
      </c>
      <c r="H8" s="81" t="s">
        <v>32</v>
      </c>
      <c r="I8" s="81"/>
      <c r="J8" s="81"/>
      <c r="K8" s="81"/>
      <c r="L8" s="81"/>
    </row>
    <row r="9" spans="1:12" s="4" customFormat="1" ht="29.25" customHeight="1">
      <c r="A9" s="84"/>
      <c r="B9" s="84"/>
      <c r="C9" s="84"/>
      <c r="D9" s="84"/>
      <c r="E9" s="88"/>
      <c r="F9" s="81"/>
      <c r="G9" s="81"/>
      <c r="H9" s="81" t="s">
        <v>30</v>
      </c>
      <c r="I9" s="81" t="s">
        <v>8</v>
      </c>
      <c r="J9" s="81" t="s">
        <v>9</v>
      </c>
      <c r="K9" s="81" t="s">
        <v>10</v>
      </c>
      <c r="L9" s="81"/>
    </row>
    <row r="10" spans="1:12" s="4" customFormat="1" ht="19.5" customHeight="1">
      <c r="A10" s="84"/>
      <c r="B10" s="84"/>
      <c r="C10" s="84"/>
      <c r="D10" s="84"/>
      <c r="E10" s="88"/>
      <c r="F10" s="81"/>
      <c r="G10" s="81"/>
      <c r="H10" s="81"/>
      <c r="I10" s="81"/>
      <c r="J10" s="81"/>
      <c r="K10" s="81"/>
      <c r="L10" s="81"/>
    </row>
    <row r="11" spans="1:12" s="4" customFormat="1" ht="6" customHeight="1">
      <c r="A11" s="84"/>
      <c r="B11" s="84"/>
      <c r="C11" s="84"/>
      <c r="D11" s="84"/>
      <c r="E11" s="89"/>
      <c r="F11" s="81"/>
      <c r="G11" s="81"/>
      <c r="H11" s="81"/>
      <c r="I11" s="81"/>
      <c r="J11" s="81"/>
      <c r="K11" s="81"/>
      <c r="L11" s="81"/>
    </row>
    <row r="12" spans="1:12" ht="12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7</v>
      </c>
      <c r="G12" s="5">
        <v>8</v>
      </c>
      <c r="H12" s="5">
        <v>9</v>
      </c>
      <c r="I12" s="5">
        <v>10</v>
      </c>
      <c r="J12" s="5">
        <v>11</v>
      </c>
      <c r="K12" s="5">
        <v>12</v>
      </c>
      <c r="L12" s="5">
        <v>15</v>
      </c>
    </row>
    <row r="13" spans="1:12" s="31" customFormat="1" ht="40.5" customHeight="1">
      <c r="A13" s="24" t="s">
        <v>59</v>
      </c>
      <c r="B13" s="24" t="s">
        <v>60</v>
      </c>
      <c r="C13" s="24" t="s">
        <v>61</v>
      </c>
      <c r="D13" s="24" t="s">
        <v>11</v>
      </c>
      <c r="E13" s="25" t="s">
        <v>62</v>
      </c>
      <c r="F13" s="26">
        <v>30000</v>
      </c>
      <c r="G13" s="26">
        <v>30000</v>
      </c>
      <c r="H13" s="26">
        <v>30000</v>
      </c>
      <c r="I13" s="26">
        <v>0</v>
      </c>
      <c r="J13" s="21" t="s">
        <v>12</v>
      </c>
      <c r="K13" s="26">
        <v>0</v>
      </c>
      <c r="L13" s="22" t="s">
        <v>13</v>
      </c>
    </row>
    <row r="14" spans="1:12" s="31" customFormat="1" ht="45" customHeight="1">
      <c r="A14" s="24" t="s">
        <v>63</v>
      </c>
      <c r="B14" s="24" t="s">
        <v>60</v>
      </c>
      <c r="C14" s="24" t="s">
        <v>61</v>
      </c>
      <c r="D14" s="24" t="s">
        <v>11</v>
      </c>
      <c r="E14" s="25" t="s">
        <v>64</v>
      </c>
      <c r="F14" s="26">
        <v>35000</v>
      </c>
      <c r="G14" s="26">
        <v>35000</v>
      </c>
      <c r="H14" s="26">
        <v>35000</v>
      </c>
      <c r="I14" s="26">
        <v>0</v>
      </c>
      <c r="J14" s="21" t="s">
        <v>12</v>
      </c>
      <c r="K14" s="26">
        <v>0</v>
      </c>
      <c r="L14" s="22" t="s">
        <v>13</v>
      </c>
    </row>
    <row r="15" spans="1:12" s="8" customFormat="1" ht="28.5" customHeight="1">
      <c r="A15" s="80" t="s">
        <v>66</v>
      </c>
      <c r="B15" s="80"/>
      <c r="C15" s="80"/>
      <c r="D15" s="80"/>
      <c r="E15" s="80"/>
      <c r="F15" s="6">
        <f>F13+F14</f>
        <v>65000</v>
      </c>
      <c r="G15" s="6">
        <f>G13+G14</f>
        <v>65000</v>
      </c>
      <c r="H15" s="6">
        <f>H13+H14</f>
        <v>65000</v>
      </c>
      <c r="I15" s="6">
        <f>I13+I14</f>
        <v>0</v>
      </c>
      <c r="J15" s="9">
        <v>0</v>
      </c>
      <c r="K15" s="6">
        <f>J15</f>
        <v>0</v>
      </c>
      <c r="L15" s="7"/>
    </row>
    <row r="16" spans="1:12" s="39" customFormat="1" ht="69.75" customHeight="1">
      <c r="A16" s="47">
        <v>3</v>
      </c>
      <c r="B16" s="40" t="s">
        <v>14</v>
      </c>
      <c r="C16" s="40" t="s">
        <v>55</v>
      </c>
      <c r="D16" s="40" t="s">
        <v>28</v>
      </c>
      <c r="E16" s="48" t="s">
        <v>41</v>
      </c>
      <c r="F16" s="36">
        <v>150000</v>
      </c>
      <c r="G16" s="36">
        <v>150000</v>
      </c>
      <c r="H16" s="36">
        <v>150000</v>
      </c>
      <c r="I16" s="36">
        <v>0</v>
      </c>
      <c r="J16" s="49" t="s">
        <v>12</v>
      </c>
      <c r="K16" s="36">
        <v>0</v>
      </c>
      <c r="L16" s="50" t="s">
        <v>13</v>
      </c>
    </row>
    <row r="17" spans="1:12" s="43" customFormat="1" ht="24.75" customHeight="1">
      <c r="A17" s="99">
        <v>4</v>
      </c>
      <c r="B17" s="102" t="s">
        <v>14</v>
      </c>
      <c r="C17" s="102" t="s">
        <v>55</v>
      </c>
      <c r="D17" s="102" t="s">
        <v>28</v>
      </c>
      <c r="E17" s="111" t="s">
        <v>65</v>
      </c>
      <c r="F17" s="42">
        <v>0</v>
      </c>
      <c r="G17" s="42">
        <v>0</v>
      </c>
      <c r="H17" s="42">
        <v>0</v>
      </c>
      <c r="I17" s="42">
        <v>0</v>
      </c>
      <c r="J17" s="108" t="s">
        <v>12</v>
      </c>
      <c r="K17" s="42">
        <v>0</v>
      </c>
      <c r="L17" s="77" t="s">
        <v>13</v>
      </c>
    </row>
    <row r="18" spans="1:12" s="43" customFormat="1" ht="27.75" customHeight="1">
      <c r="A18" s="100"/>
      <c r="B18" s="103"/>
      <c r="C18" s="103"/>
      <c r="D18" s="103"/>
      <c r="E18" s="112"/>
      <c r="F18" s="42">
        <v>-100000</v>
      </c>
      <c r="G18" s="42">
        <v>-100000</v>
      </c>
      <c r="H18" s="42">
        <v>-100000</v>
      </c>
      <c r="I18" s="42">
        <v>0</v>
      </c>
      <c r="J18" s="109"/>
      <c r="K18" s="42">
        <v>0</v>
      </c>
      <c r="L18" s="78"/>
    </row>
    <row r="19" spans="1:12" s="71" customFormat="1" ht="26.25" customHeight="1">
      <c r="A19" s="101"/>
      <c r="B19" s="104"/>
      <c r="C19" s="104"/>
      <c r="D19" s="104"/>
      <c r="E19" s="113"/>
      <c r="F19" s="70">
        <v>100000</v>
      </c>
      <c r="G19" s="20">
        <v>100000</v>
      </c>
      <c r="H19" s="70">
        <v>100000</v>
      </c>
      <c r="I19" s="70">
        <v>0</v>
      </c>
      <c r="J19" s="110"/>
      <c r="K19" s="70">
        <v>0</v>
      </c>
      <c r="L19" s="79"/>
    </row>
    <row r="20" spans="1:12" ht="70.5" customHeight="1">
      <c r="A20" s="17">
        <v>5</v>
      </c>
      <c r="B20" s="18" t="s">
        <v>14</v>
      </c>
      <c r="C20" s="18" t="s">
        <v>55</v>
      </c>
      <c r="D20" s="18" t="s">
        <v>28</v>
      </c>
      <c r="E20" s="19" t="s">
        <v>67</v>
      </c>
      <c r="F20" s="20">
        <v>250000</v>
      </c>
      <c r="G20" s="20">
        <v>250000</v>
      </c>
      <c r="H20" s="20">
        <v>250000</v>
      </c>
      <c r="I20" s="20">
        <v>0</v>
      </c>
      <c r="J20" s="21" t="s">
        <v>12</v>
      </c>
      <c r="K20" s="20">
        <v>0</v>
      </c>
      <c r="L20" s="22" t="s">
        <v>13</v>
      </c>
    </row>
    <row r="21" spans="1:12" s="54" customFormat="1" ht="29.25" customHeight="1">
      <c r="A21" s="51">
        <v>6</v>
      </c>
      <c r="B21" s="52" t="s">
        <v>14</v>
      </c>
      <c r="C21" s="52" t="s">
        <v>15</v>
      </c>
      <c r="D21" s="52" t="s">
        <v>11</v>
      </c>
      <c r="E21" s="53" t="s">
        <v>42</v>
      </c>
      <c r="F21" s="20">
        <v>62200</v>
      </c>
      <c r="G21" s="20">
        <v>62200</v>
      </c>
      <c r="H21" s="20">
        <v>62200</v>
      </c>
      <c r="I21" s="20">
        <v>0</v>
      </c>
      <c r="J21" s="32" t="s">
        <v>12</v>
      </c>
      <c r="K21" s="20">
        <v>0</v>
      </c>
      <c r="L21" s="33" t="s">
        <v>13</v>
      </c>
    </row>
    <row r="22" spans="1:12" s="54" customFormat="1" ht="41.25" customHeight="1">
      <c r="A22" s="51">
        <v>7</v>
      </c>
      <c r="B22" s="52" t="s">
        <v>14</v>
      </c>
      <c r="C22" s="52" t="s">
        <v>15</v>
      </c>
      <c r="D22" s="52" t="s">
        <v>11</v>
      </c>
      <c r="E22" s="53" t="s">
        <v>68</v>
      </c>
      <c r="F22" s="20">
        <v>430000</v>
      </c>
      <c r="G22" s="20">
        <v>430000</v>
      </c>
      <c r="H22" s="20">
        <v>370000</v>
      </c>
      <c r="I22" s="20">
        <v>60000</v>
      </c>
      <c r="J22" s="32" t="s">
        <v>12</v>
      </c>
      <c r="K22" s="20"/>
      <c r="L22" s="33" t="s">
        <v>13</v>
      </c>
    </row>
    <row r="23" spans="1:12" s="54" customFormat="1" ht="35.25" customHeight="1">
      <c r="A23" s="51">
        <v>8</v>
      </c>
      <c r="B23" s="52" t="s">
        <v>14</v>
      </c>
      <c r="C23" s="52" t="s">
        <v>15</v>
      </c>
      <c r="D23" s="52" t="s">
        <v>11</v>
      </c>
      <c r="E23" s="53" t="s">
        <v>54</v>
      </c>
      <c r="F23" s="20">
        <v>185000</v>
      </c>
      <c r="G23" s="20">
        <v>185000</v>
      </c>
      <c r="H23" s="20">
        <v>5000</v>
      </c>
      <c r="I23" s="20">
        <v>180000</v>
      </c>
      <c r="J23" s="32" t="s">
        <v>12</v>
      </c>
      <c r="K23" s="20">
        <v>0</v>
      </c>
      <c r="L23" s="33" t="s">
        <v>13</v>
      </c>
    </row>
    <row r="24" spans="1:12" ht="42.75" customHeight="1">
      <c r="A24" s="17">
        <v>9</v>
      </c>
      <c r="B24" s="18" t="s">
        <v>14</v>
      </c>
      <c r="C24" s="18" t="s">
        <v>15</v>
      </c>
      <c r="D24" s="18" t="s">
        <v>11</v>
      </c>
      <c r="E24" s="23" t="s">
        <v>51</v>
      </c>
      <c r="F24" s="20">
        <v>260000</v>
      </c>
      <c r="G24" s="20">
        <v>260000</v>
      </c>
      <c r="H24" s="20">
        <v>20000</v>
      </c>
      <c r="I24" s="20">
        <v>240000</v>
      </c>
      <c r="J24" s="21" t="s">
        <v>12</v>
      </c>
      <c r="K24" s="20">
        <v>0</v>
      </c>
      <c r="L24" s="22" t="s">
        <v>13</v>
      </c>
    </row>
    <row r="25" spans="1:12" s="56" customFormat="1" ht="31.5" customHeight="1">
      <c r="A25" s="51">
        <v>10</v>
      </c>
      <c r="B25" s="52" t="s">
        <v>14</v>
      </c>
      <c r="C25" s="52" t="s">
        <v>15</v>
      </c>
      <c r="D25" s="52" t="s">
        <v>11</v>
      </c>
      <c r="E25" s="53" t="s">
        <v>56</v>
      </c>
      <c r="F25" s="55">
        <v>52000</v>
      </c>
      <c r="G25" s="55">
        <v>52000</v>
      </c>
      <c r="H25" s="55">
        <v>52000</v>
      </c>
      <c r="I25" s="55">
        <v>0</v>
      </c>
      <c r="J25" s="32" t="s">
        <v>12</v>
      </c>
      <c r="K25" s="55">
        <v>0</v>
      </c>
      <c r="L25" s="33" t="s">
        <v>13</v>
      </c>
    </row>
    <row r="26" spans="1:12" ht="41.25" customHeight="1">
      <c r="A26" s="17">
        <v>11</v>
      </c>
      <c r="B26" s="18" t="s">
        <v>14</v>
      </c>
      <c r="C26" s="18" t="s">
        <v>15</v>
      </c>
      <c r="D26" s="18" t="s">
        <v>11</v>
      </c>
      <c r="E26" s="23" t="s">
        <v>69</v>
      </c>
      <c r="F26" s="20">
        <v>15000</v>
      </c>
      <c r="G26" s="20">
        <v>15000</v>
      </c>
      <c r="H26" s="20">
        <v>15000</v>
      </c>
      <c r="I26" s="20">
        <v>0</v>
      </c>
      <c r="J26" s="21" t="s">
        <v>12</v>
      </c>
      <c r="K26" s="20">
        <v>0</v>
      </c>
      <c r="L26" s="22" t="s">
        <v>13</v>
      </c>
    </row>
    <row r="27" spans="1:12" s="54" customFormat="1" ht="31.5" customHeight="1">
      <c r="A27" s="51">
        <v>12</v>
      </c>
      <c r="B27" s="52" t="s">
        <v>14</v>
      </c>
      <c r="C27" s="52" t="s">
        <v>15</v>
      </c>
      <c r="D27" s="52" t="s">
        <v>11</v>
      </c>
      <c r="E27" s="53" t="s">
        <v>122</v>
      </c>
      <c r="F27" s="20">
        <v>161500</v>
      </c>
      <c r="G27" s="20">
        <v>161500</v>
      </c>
      <c r="H27" s="20">
        <v>161500</v>
      </c>
      <c r="I27" s="20">
        <v>0</v>
      </c>
      <c r="J27" s="32" t="s">
        <v>12</v>
      </c>
      <c r="K27" s="20">
        <v>0</v>
      </c>
      <c r="L27" s="33" t="s">
        <v>13</v>
      </c>
    </row>
    <row r="28" spans="1:12" s="54" customFormat="1" ht="27.75" customHeight="1">
      <c r="A28" s="17">
        <v>13</v>
      </c>
      <c r="B28" s="18" t="s">
        <v>14</v>
      </c>
      <c r="C28" s="18" t="s">
        <v>15</v>
      </c>
      <c r="D28" s="18" t="s">
        <v>11</v>
      </c>
      <c r="E28" s="23" t="s">
        <v>121</v>
      </c>
      <c r="F28" s="20">
        <v>24700</v>
      </c>
      <c r="G28" s="20">
        <v>24700</v>
      </c>
      <c r="H28" s="20">
        <v>24700</v>
      </c>
      <c r="I28" s="20">
        <v>0</v>
      </c>
      <c r="J28" s="32" t="s">
        <v>12</v>
      </c>
      <c r="K28" s="20">
        <v>0</v>
      </c>
      <c r="L28" s="33" t="s">
        <v>13</v>
      </c>
    </row>
    <row r="29" spans="1:12" s="54" customFormat="1" ht="30" customHeight="1">
      <c r="A29" s="57">
        <v>14</v>
      </c>
      <c r="B29" s="58" t="s">
        <v>14</v>
      </c>
      <c r="C29" s="58" t="s">
        <v>15</v>
      </c>
      <c r="D29" s="58" t="s">
        <v>11</v>
      </c>
      <c r="E29" s="59" t="s">
        <v>138</v>
      </c>
      <c r="F29" s="20">
        <v>37800</v>
      </c>
      <c r="G29" s="20">
        <v>37800</v>
      </c>
      <c r="H29" s="20">
        <v>37800</v>
      </c>
      <c r="I29" s="20">
        <v>0</v>
      </c>
      <c r="J29" s="60" t="s">
        <v>12</v>
      </c>
      <c r="K29" s="20">
        <v>0</v>
      </c>
      <c r="L29" s="61" t="s">
        <v>13</v>
      </c>
    </row>
    <row r="30" spans="1:12" s="8" customFormat="1" ht="26.25" customHeight="1">
      <c r="A30" s="80" t="s">
        <v>16</v>
      </c>
      <c r="B30" s="80"/>
      <c r="C30" s="80"/>
      <c r="D30" s="80"/>
      <c r="E30" s="80"/>
      <c r="F30" s="6">
        <f>F16+F17+F20+F21+F22+F23+F24+F25+F26+F27+F28+F29</f>
        <v>1628200</v>
      </c>
      <c r="G30" s="6">
        <f>G16+G17+G20+G21+G22+G23+G24+G25+G26+G27+G28+G29</f>
        <v>1628200</v>
      </c>
      <c r="H30" s="6">
        <f>H16+H17+H20+H21+H22+H23+H24+H25+H26+H27+H28+H29</f>
        <v>1148200</v>
      </c>
      <c r="I30" s="6">
        <f>I16+I17+I20+I21+I22+I23+I24+I25+I26+I27+I28+I29</f>
        <v>480000</v>
      </c>
      <c r="J30" s="6">
        <v>0</v>
      </c>
      <c r="K30" s="6">
        <v>0</v>
      </c>
      <c r="L30" s="7"/>
    </row>
    <row r="31" spans="1:12" s="43" customFormat="1" ht="26.25" customHeight="1">
      <c r="A31" s="96" t="s">
        <v>47</v>
      </c>
      <c r="B31" s="96" t="s">
        <v>34</v>
      </c>
      <c r="C31" s="96" t="s">
        <v>35</v>
      </c>
      <c r="D31" s="96" t="s">
        <v>11</v>
      </c>
      <c r="E31" s="105" t="s">
        <v>43</v>
      </c>
      <c r="F31" s="42">
        <v>185000</v>
      </c>
      <c r="G31" s="42">
        <v>185000</v>
      </c>
      <c r="H31" s="42">
        <v>115000</v>
      </c>
      <c r="I31" s="42">
        <v>70000</v>
      </c>
      <c r="J31" s="108" t="s">
        <v>12</v>
      </c>
      <c r="K31" s="42"/>
      <c r="L31" s="77" t="s">
        <v>13</v>
      </c>
    </row>
    <row r="32" spans="1:12" s="43" customFormat="1" ht="26.25" customHeight="1">
      <c r="A32" s="97"/>
      <c r="B32" s="97"/>
      <c r="C32" s="97"/>
      <c r="D32" s="97"/>
      <c r="E32" s="106"/>
      <c r="F32" s="42">
        <v>100000</v>
      </c>
      <c r="G32" s="42">
        <v>100000</v>
      </c>
      <c r="H32" s="42">
        <v>100000</v>
      </c>
      <c r="I32" s="42">
        <v>0</v>
      </c>
      <c r="J32" s="109"/>
      <c r="K32" s="42">
        <v>0</v>
      </c>
      <c r="L32" s="78"/>
    </row>
    <row r="33" spans="1:12" s="67" customFormat="1" ht="30.75" customHeight="1">
      <c r="A33" s="98"/>
      <c r="B33" s="98"/>
      <c r="C33" s="98"/>
      <c r="D33" s="98"/>
      <c r="E33" s="107"/>
      <c r="F33" s="66">
        <v>85000</v>
      </c>
      <c r="G33" s="66">
        <v>85000</v>
      </c>
      <c r="H33" s="66">
        <v>15000</v>
      </c>
      <c r="I33" s="66">
        <v>70000</v>
      </c>
      <c r="J33" s="110"/>
      <c r="K33" s="66">
        <v>0</v>
      </c>
      <c r="L33" s="79"/>
    </row>
    <row r="34" spans="1:12" s="31" customFormat="1" ht="38.25" customHeight="1">
      <c r="A34" s="24" t="s">
        <v>48</v>
      </c>
      <c r="B34" s="24" t="s">
        <v>34</v>
      </c>
      <c r="C34" s="24" t="s">
        <v>35</v>
      </c>
      <c r="D34" s="24" t="s">
        <v>11</v>
      </c>
      <c r="E34" s="25" t="s">
        <v>70</v>
      </c>
      <c r="F34" s="26">
        <v>76000</v>
      </c>
      <c r="G34" s="26">
        <v>76000</v>
      </c>
      <c r="H34" s="26">
        <v>76000</v>
      </c>
      <c r="I34" s="26">
        <v>0</v>
      </c>
      <c r="J34" s="44" t="s">
        <v>12</v>
      </c>
      <c r="K34" s="26">
        <v>0</v>
      </c>
      <c r="L34" s="22" t="s">
        <v>13</v>
      </c>
    </row>
    <row r="35" spans="1:12" s="31" customFormat="1" ht="50.25" customHeight="1">
      <c r="A35" s="24" t="s">
        <v>53</v>
      </c>
      <c r="B35" s="24" t="s">
        <v>34</v>
      </c>
      <c r="C35" s="24" t="s">
        <v>35</v>
      </c>
      <c r="D35" s="24" t="s">
        <v>33</v>
      </c>
      <c r="E35" s="25" t="s">
        <v>107</v>
      </c>
      <c r="F35" s="26">
        <v>4150</v>
      </c>
      <c r="G35" s="26">
        <v>4150</v>
      </c>
      <c r="H35" s="26">
        <v>4150</v>
      </c>
      <c r="I35" s="26">
        <v>0</v>
      </c>
      <c r="J35" s="21" t="s">
        <v>12</v>
      </c>
      <c r="K35" s="26">
        <v>0</v>
      </c>
      <c r="L35" s="22" t="s">
        <v>13</v>
      </c>
    </row>
    <row r="36" spans="1:12" s="8" customFormat="1" ht="28.5" customHeight="1">
      <c r="A36" s="80" t="s">
        <v>36</v>
      </c>
      <c r="B36" s="80"/>
      <c r="C36" s="80"/>
      <c r="D36" s="80"/>
      <c r="E36" s="80"/>
      <c r="F36" s="6">
        <f>F31+F34+F35</f>
        <v>265150</v>
      </c>
      <c r="G36" s="6">
        <f>G31+G34+G35</f>
        <v>265150</v>
      </c>
      <c r="H36" s="6">
        <f>H31+H34+H35</f>
        <v>195150</v>
      </c>
      <c r="I36" s="6">
        <f>I31+I34+I35</f>
        <v>70000</v>
      </c>
      <c r="J36" s="9">
        <v>0</v>
      </c>
      <c r="K36" s="6">
        <f>J36</f>
        <v>0</v>
      </c>
      <c r="L36" s="7"/>
    </row>
    <row r="37" spans="1:12" s="39" customFormat="1" ht="42" customHeight="1">
      <c r="A37" s="34" t="s">
        <v>77</v>
      </c>
      <c r="B37" s="34" t="s">
        <v>117</v>
      </c>
      <c r="C37" s="34" t="s">
        <v>118</v>
      </c>
      <c r="D37" s="34" t="s">
        <v>33</v>
      </c>
      <c r="E37" s="35" t="s">
        <v>120</v>
      </c>
      <c r="F37" s="36">
        <v>12000</v>
      </c>
      <c r="G37" s="36">
        <v>12000</v>
      </c>
      <c r="H37" s="36">
        <v>12000</v>
      </c>
      <c r="I37" s="36">
        <v>0</v>
      </c>
      <c r="J37" s="21" t="s">
        <v>12</v>
      </c>
      <c r="K37" s="36"/>
      <c r="L37" s="22" t="s">
        <v>13</v>
      </c>
    </row>
    <row r="38" spans="1:12" s="8" customFormat="1" ht="28.5" customHeight="1">
      <c r="A38" s="93" t="s">
        <v>119</v>
      </c>
      <c r="B38" s="94"/>
      <c r="C38" s="94"/>
      <c r="D38" s="94"/>
      <c r="E38" s="95"/>
      <c r="F38" s="6">
        <f>F37</f>
        <v>12000</v>
      </c>
      <c r="G38" s="6">
        <f>G37</f>
        <v>12000</v>
      </c>
      <c r="H38" s="6">
        <f>H37</f>
        <v>12000</v>
      </c>
      <c r="I38" s="6">
        <f>I37</f>
        <v>0</v>
      </c>
      <c r="J38" s="6">
        <v>0</v>
      </c>
      <c r="K38" s="6">
        <f>K37</f>
        <v>0</v>
      </c>
      <c r="L38" s="7"/>
    </row>
    <row r="39" spans="1:12" s="43" customFormat="1" ht="50.25" customHeight="1">
      <c r="A39" s="34" t="s">
        <v>81</v>
      </c>
      <c r="B39" s="34" t="s">
        <v>112</v>
      </c>
      <c r="C39" s="34" t="s">
        <v>129</v>
      </c>
      <c r="D39" s="34" t="s">
        <v>11</v>
      </c>
      <c r="E39" s="35" t="s">
        <v>130</v>
      </c>
      <c r="F39" s="36">
        <v>34000</v>
      </c>
      <c r="G39" s="36">
        <v>34000</v>
      </c>
      <c r="H39" s="36">
        <v>8000</v>
      </c>
      <c r="I39" s="36">
        <v>26000</v>
      </c>
      <c r="J39" s="45" t="s">
        <v>12</v>
      </c>
      <c r="K39" s="42">
        <v>0</v>
      </c>
      <c r="L39" s="46" t="s">
        <v>13</v>
      </c>
    </row>
    <row r="40" spans="1:12" s="39" customFormat="1" ht="45" customHeight="1">
      <c r="A40" s="34" t="s">
        <v>82</v>
      </c>
      <c r="B40" s="34" t="s">
        <v>112</v>
      </c>
      <c r="C40" s="34" t="s">
        <v>124</v>
      </c>
      <c r="D40" s="34" t="s">
        <v>11</v>
      </c>
      <c r="E40" s="35" t="s">
        <v>115</v>
      </c>
      <c r="F40" s="36">
        <v>25000</v>
      </c>
      <c r="G40" s="36">
        <v>25000</v>
      </c>
      <c r="H40" s="36">
        <v>25000</v>
      </c>
      <c r="I40" s="36">
        <v>0</v>
      </c>
      <c r="J40" s="37" t="s">
        <v>12</v>
      </c>
      <c r="K40" s="36">
        <v>0</v>
      </c>
      <c r="L40" s="38" t="s">
        <v>13</v>
      </c>
    </row>
    <row r="41" spans="1:12" s="43" customFormat="1" ht="50.25" customHeight="1">
      <c r="A41" s="34" t="s">
        <v>83</v>
      </c>
      <c r="B41" s="34" t="s">
        <v>112</v>
      </c>
      <c r="C41" s="34" t="s">
        <v>131</v>
      </c>
      <c r="D41" s="34" t="s">
        <v>11</v>
      </c>
      <c r="E41" s="35" t="s">
        <v>132</v>
      </c>
      <c r="F41" s="36">
        <v>33000</v>
      </c>
      <c r="G41" s="36">
        <v>33000</v>
      </c>
      <c r="H41" s="36">
        <v>7000</v>
      </c>
      <c r="I41" s="36">
        <v>26000</v>
      </c>
      <c r="J41" s="45" t="s">
        <v>12</v>
      </c>
      <c r="K41" s="42">
        <v>0</v>
      </c>
      <c r="L41" s="46" t="s">
        <v>13</v>
      </c>
    </row>
    <row r="42" spans="1:12" s="43" customFormat="1" ht="50.25" customHeight="1">
      <c r="A42" s="34" t="s">
        <v>84</v>
      </c>
      <c r="B42" s="34" t="s">
        <v>112</v>
      </c>
      <c r="C42" s="34" t="s">
        <v>72</v>
      </c>
      <c r="D42" s="34" t="s">
        <v>11</v>
      </c>
      <c r="E42" s="35" t="s">
        <v>133</v>
      </c>
      <c r="F42" s="36">
        <v>30000</v>
      </c>
      <c r="G42" s="36">
        <v>30000</v>
      </c>
      <c r="H42" s="36">
        <v>7000</v>
      </c>
      <c r="I42" s="36">
        <v>23000</v>
      </c>
      <c r="J42" s="45"/>
      <c r="K42" s="42"/>
      <c r="L42" s="46"/>
    </row>
    <row r="43" spans="1:12" s="31" customFormat="1" ht="53.25" customHeight="1">
      <c r="A43" s="24" t="s">
        <v>86</v>
      </c>
      <c r="B43" s="24" t="s">
        <v>71</v>
      </c>
      <c r="C43" s="24" t="s">
        <v>72</v>
      </c>
      <c r="D43" s="24" t="s">
        <v>11</v>
      </c>
      <c r="E43" s="25" t="s">
        <v>123</v>
      </c>
      <c r="F43" s="26">
        <v>20000</v>
      </c>
      <c r="G43" s="26">
        <v>20000</v>
      </c>
      <c r="H43" s="26">
        <v>20000</v>
      </c>
      <c r="I43" s="26">
        <v>0</v>
      </c>
      <c r="J43" s="21" t="s">
        <v>12</v>
      </c>
      <c r="K43" s="26">
        <v>0</v>
      </c>
      <c r="L43" s="22" t="s">
        <v>13</v>
      </c>
    </row>
    <row r="44" spans="1:12" s="8" customFormat="1" ht="28.5" customHeight="1">
      <c r="A44" s="80" t="s">
        <v>73</v>
      </c>
      <c r="B44" s="80"/>
      <c r="C44" s="80"/>
      <c r="D44" s="80"/>
      <c r="E44" s="80"/>
      <c r="F44" s="6">
        <f>F39+F40+F41+F42+F43</f>
        <v>142000</v>
      </c>
      <c r="G44" s="6">
        <f>G39+G40+G41+G42+G43</f>
        <v>142000</v>
      </c>
      <c r="H44" s="6">
        <f>H39+H40+H41+H42+H43</f>
        <v>67000</v>
      </c>
      <c r="I44" s="6">
        <f>I39+I40+I41+I42+I43</f>
        <v>75000</v>
      </c>
      <c r="J44" s="9">
        <v>0</v>
      </c>
      <c r="K44" s="6">
        <f>J44</f>
        <v>0</v>
      </c>
      <c r="L44" s="7"/>
    </row>
    <row r="45" spans="1:12" s="31" customFormat="1" ht="79.5" customHeight="1">
      <c r="A45" s="24" t="s">
        <v>88</v>
      </c>
      <c r="B45" s="24" t="s">
        <v>74</v>
      </c>
      <c r="C45" s="24" t="s">
        <v>75</v>
      </c>
      <c r="D45" s="24" t="s">
        <v>153</v>
      </c>
      <c r="E45" s="25" t="s">
        <v>154</v>
      </c>
      <c r="F45" s="26">
        <v>100000</v>
      </c>
      <c r="G45" s="26">
        <v>100000</v>
      </c>
      <c r="H45" s="26">
        <v>100000</v>
      </c>
      <c r="I45" s="26">
        <v>0</v>
      </c>
      <c r="J45" s="21" t="s">
        <v>12</v>
      </c>
      <c r="K45" s="26">
        <v>0</v>
      </c>
      <c r="L45" s="22" t="s">
        <v>13</v>
      </c>
    </row>
    <row r="46" spans="1:12" s="8" customFormat="1" ht="28.5" customHeight="1">
      <c r="A46" s="80" t="s">
        <v>76</v>
      </c>
      <c r="B46" s="80"/>
      <c r="C46" s="80"/>
      <c r="D46" s="80"/>
      <c r="E46" s="80"/>
      <c r="F46" s="6">
        <f>F45</f>
        <v>100000</v>
      </c>
      <c r="G46" s="6">
        <f>G45</f>
        <v>100000</v>
      </c>
      <c r="H46" s="6">
        <f>H45</f>
        <v>100000</v>
      </c>
      <c r="I46" s="6">
        <f>I45</f>
        <v>0</v>
      </c>
      <c r="J46" s="9">
        <v>0</v>
      </c>
      <c r="K46" s="6">
        <f>J46</f>
        <v>0</v>
      </c>
      <c r="L46" s="7"/>
    </row>
    <row r="47" spans="1:12" s="39" customFormat="1" ht="48" customHeight="1">
      <c r="A47" s="34" t="s">
        <v>90</v>
      </c>
      <c r="B47" s="34" t="s">
        <v>145</v>
      </c>
      <c r="C47" s="34" t="s">
        <v>156</v>
      </c>
      <c r="D47" s="34" t="s">
        <v>33</v>
      </c>
      <c r="E47" s="25" t="s">
        <v>143</v>
      </c>
      <c r="F47" s="36">
        <v>11000</v>
      </c>
      <c r="G47" s="36">
        <v>11000</v>
      </c>
      <c r="H47" s="36">
        <v>11000</v>
      </c>
      <c r="I47" s="36">
        <v>0</v>
      </c>
      <c r="J47" s="32" t="s">
        <v>27</v>
      </c>
      <c r="K47" s="36">
        <v>0</v>
      </c>
      <c r="L47" s="72" t="s">
        <v>146</v>
      </c>
    </row>
    <row r="48" spans="1:12" s="8" customFormat="1" ht="28.5" customHeight="1">
      <c r="A48" s="80" t="s">
        <v>144</v>
      </c>
      <c r="B48" s="80"/>
      <c r="C48" s="80"/>
      <c r="D48" s="80"/>
      <c r="E48" s="80"/>
      <c r="F48" s="6">
        <f>F47</f>
        <v>11000</v>
      </c>
      <c r="G48" s="6">
        <f>G47</f>
        <v>11000</v>
      </c>
      <c r="H48" s="6">
        <f>H47</f>
        <v>11000</v>
      </c>
      <c r="I48" s="6">
        <f>I47</f>
        <v>0</v>
      </c>
      <c r="J48" s="64">
        <v>0</v>
      </c>
      <c r="K48" s="6">
        <v>0</v>
      </c>
      <c r="L48" s="65"/>
    </row>
    <row r="49" spans="1:12" s="43" customFormat="1" ht="21.75" customHeight="1">
      <c r="A49" s="96" t="s">
        <v>92</v>
      </c>
      <c r="B49" s="96" t="s">
        <v>78</v>
      </c>
      <c r="C49" s="96" t="s">
        <v>79</v>
      </c>
      <c r="D49" s="96" t="s">
        <v>11</v>
      </c>
      <c r="E49" s="105" t="s">
        <v>80</v>
      </c>
      <c r="F49" s="42">
        <v>413000</v>
      </c>
      <c r="G49" s="42">
        <v>413000</v>
      </c>
      <c r="H49" s="42">
        <v>159393</v>
      </c>
      <c r="I49" s="42">
        <v>0</v>
      </c>
      <c r="J49" s="108" t="s">
        <v>157</v>
      </c>
      <c r="K49" s="42">
        <v>0</v>
      </c>
      <c r="L49" s="77" t="s">
        <v>13</v>
      </c>
    </row>
    <row r="50" spans="1:12" s="43" customFormat="1" ht="18" customHeight="1">
      <c r="A50" s="97"/>
      <c r="B50" s="97"/>
      <c r="C50" s="97"/>
      <c r="D50" s="97"/>
      <c r="E50" s="106"/>
      <c r="F50" s="42">
        <v>-30752</v>
      </c>
      <c r="G50" s="42">
        <v>-30752</v>
      </c>
      <c r="H50" s="42">
        <v>-30752</v>
      </c>
      <c r="I50" s="42">
        <v>0</v>
      </c>
      <c r="J50" s="109"/>
      <c r="K50" s="42">
        <v>0</v>
      </c>
      <c r="L50" s="78"/>
    </row>
    <row r="51" spans="1:12" s="43" customFormat="1" ht="20.25" customHeight="1">
      <c r="A51" s="98"/>
      <c r="B51" s="98"/>
      <c r="C51" s="98"/>
      <c r="D51" s="98"/>
      <c r="E51" s="107"/>
      <c r="F51" s="42">
        <v>443752</v>
      </c>
      <c r="G51" s="42">
        <v>443752</v>
      </c>
      <c r="H51" s="42">
        <v>190145</v>
      </c>
      <c r="I51" s="42">
        <v>0</v>
      </c>
      <c r="J51" s="110"/>
      <c r="K51" s="42">
        <v>0</v>
      </c>
      <c r="L51" s="79"/>
    </row>
    <row r="52" spans="1:12" s="39" customFormat="1" ht="43.5" customHeight="1">
      <c r="A52" s="73" t="s">
        <v>94</v>
      </c>
      <c r="B52" s="73" t="s">
        <v>78</v>
      </c>
      <c r="C52" s="73" t="s">
        <v>79</v>
      </c>
      <c r="D52" s="73" t="s">
        <v>33</v>
      </c>
      <c r="E52" s="74" t="s">
        <v>143</v>
      </c>
      <c r="F52" s="36">
        <v>11000</v>
      </c>
      <c r="G52" s="36">
        <v>11000</v>
      </c>
      <c r="H52" s="36">
        <v>11000</v>
      </c>
      <c r="I52" s="36">
        <v>0</v>
      </c>
      <c r="J52" s="32" t="s">
        <v>27</v>
      </c>
      <c r="K52" s="36">
        <v>0</v>
      </c>
      <c r="L52" s="75" t="s">
        <v>142</v>
      </c>
    </row>
    <row r="53" spans="1:12" s="39" customFormat="1" ht="39.75" customHeight="1">
      <c r="A53" s="73" t="s">
        <v>96</v>
      </c>
      <c r="B53" s="73" t="s">
        <v>78</v>
      </c>
      <c r="C53" s="73" t="s">
        <v>79</v>
      </c>
      <c r="D53" s="73" t="s">
        <v>33</v>
      </c>
      <c r="E53" s="74" t="s">
        <v>151</v>
      </c>
      <c r="F53" s="36">
        <v>5000</v>
      </c>
      <c r="G53" s="36">
        <v>5000</v>
      </c>
      <c r="H53" s="36">
        <v>5000</v>
      </c>
      <c r="I53" s="36">
        <v>0</v>
      </c>
      <c r="J53" s="32" t="s">
        <v>27</v>
      </c>
      <c r="K53" s="36">
        <v>0</v>
      </c>
      <c r="L53" s="75" t="s">
        <v>142</v>
      </c>
    </row>
    <row r="54" spans="1:12" s="8" customFormat="1" ht="21.75" customHeight="1">
      <c r="A54" s="80" t="s">
        <v>152</v>
      </c>
      <c r="B54" s="80"/>
      <c r="C54" s="80"/>
      <c r="D54" s="80"/>
      <c r="E54" s="80"/>
      <c r="F54" s="6">
        <f>F49+F52+F53</f>
        <v>429000</v>
      </c>
      <c r="G54" s="6">
        <f>G49+G52+G53</f>
        <v>429000</v>
      </c>
      <c r="H54" s="6">
        <f>H49+H52+H53</f>
        <v>175393</v>
      </c>
      <c r="I54" s="6">
        <f>I49</f>
        <v>0</v>
      </c>
      <c r="J54" s="9">
        <v>253607</v>
      </c>
      <c r="K54" s="6">
        <v>0</v>
      </c>
      <c r="L54" s="7"/>
    </row>
    <row r="55" spans="1:12" s="39" customFormat="1" ht="54" customHeight="1">
      <c r="A55" s="40" t="s">
        <v>116</v>
      </c>
      <c r="B55" s="40" t="s">
        <v>26</v>
      </c>
      <c r="C55" s="40" t="s">
        <v>38</v>
      </c>
      <c r="D55" s="40" t="s">
        <v>11</v>
      </c>
      <c r="E55" s="41" t="s">
        <v>50</v>
      </c>
      <c r="F55" s="36">
        <v>152000</v>
      </c>
      <c r="G55" s="36">
        <v>152000</v>
      </c>
      <c r="H55" s="36">
        <v>32000</v>
      </c>
      <c r="I55" s="36">
        <v>120000</v>
      </c>
      <c r="J55" s="32" t="s">
        <v>27</v>
      </c>
      <c r="K55" s="36">
        <v>0</v>
      </c>
      <c r="L55" s="33" t="s">
        <v>13</v>
      </c>
    </row>
    <row r="56" spans="1:256" s="76" customFormat="1" ht="51.75" customHeight="1">
      <c r="A56" s="27" t="s">
        <v>125</v>
      </c>
      <c r="B56" s="24" t="s">
        <v>26</v>
      </c>
      <c r="C56" s="24" t="s">
        <v>38</v>
      </c>
      <c r="D56" s="24" t="s">
        <v>11</v>
      </c>
      <c r="E56" s="25" t="s">
        <v>137</v>
      </c>
      <c r="F56" s="28">
        <v>650000</v>
      </c>
      <c r="G56" s="28">
        <v>650000</v>
      </c>
      <c r="H56" s="28">
        <v>195605.34</v>
      </c>
      <c r="I56" s="26">
        <v>454394.66</v>
      </c>
      <c r="J56" s="21" t="s">
        <v>27</v>
      </c>
      <c r="K56" s="26">
        <v>0</v>
      </c>
      <c r="L56" s="22" t="s">
        <v>13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s="14" customFormat="1" ht="54.75" customHeight="1">
      <c r="A57" s="27" t="s">
        <v>97</v>
      </c>
      <c r="B57" s="24" t="s">
        <v>26</v>
      </c>
      <c r="C57" s="24" t="s">
        <v>38</v>
      </c>
      <c r="D57" s="24" t="s">
        <v>11</v>
      </c>
      <c r="E57" s="25" t="s">
        <v>52</v>
      </c>
      <c r="F57" s="28">
        <v>138000</v>
      </c>
      <c r="G57" s="28">
        <v>138000</v>
      </c>
      <c r="H57" s="28">
        <v>18000</v>
      </c>
      <c r="I57" s="26">
        <v>120000</v>
      </c>
      <c r="J57" s="21" t="s">
        <v>27</v>
      </c>
      <c r="K57" s="26">
        <v>0</v>
      </c>
      <c r="L57" s="22" t="s">
        <v>13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12" s="14" customFormat="1" ht="55.5" customHeight="1">
      <c r="A58" s="24" t="s">
        <v>98</v>
      </c>
      <c r="B58" s="24" t="s">
        <v>26</v>
      </c>
      <c r="C58" s="24" t="s">
        <v>38</v>
      </c>
      <c r="D58" s="24" t="s">
        <v>11</v>
      </c>
      <c r="E58" s="25" t="s">
        <v>85</v>
      </c>
      <c r="F58" s="26">
        <v>5040</v>
      </c>
      <c r="G58" s="26">
        <v>5040</v>
      </c>
      <c r="H58" s="26">
        <v>5040</v>
      </c>
      <c r="I58" s="26">
        <v>0</v>
      </c>
      <c r="J58" s="21" t="s">
        <v>27</v>
      </c>
      <c r="K58" s="26">
        <v>0</v>
      </c>
      <c r="L58" s="22" t="s">
        <v>13</v>
      </c>
    </row>
    <row r="59" spans="1:12" s="14" customFormat="1" ht="48.75" customHeight="1">
      <c r="A59" s="24" t="s">
        <v>99</v>
      </c>
      <c r="B59" s="24" t="s">
        <v>26</v>
      </c>
      <c r="C59" s="24" t="s">
        <v>38</v>
      </c>
      <c r="D59" s="24" t="s">
        <v>11</v>
      </c>
      <c r="E59" s="25" t="s">
        <v>87</v>
      </c>
      <c r="F59" s="26">
        <v>10000</v>
      </c>
      <c r="G59" s="26">
        <v>10000</v>
      </c>
      <c r="H59" s="26">
        <v>10000</v>
      </c>
      <c r="I59" s="26">
        <v>0</v>
      </c>
      <c r="J59" s="21" t="s">
        <v>27</v>
      </c>
      <c r="K59" s="26">
        <v>0</v>
      </c>
      <c r="L59" s="22" t="s">
        <v>13</v>
      </c>
    </row>
    <row r="60" spans="1:12" s="14" customFormat="1" ht="47.25" customHeight="1">
      <c r="A60" s="24" t="s">
        <v>101</v>
      </c>
      <c r="B60" s="24" t="s">
        <v>26</v>
      </c>
      <c r="C60" s="24" t="s">
        <v>38</v>
      </c>
      <c r="D60" s="24" t="s">
        <v>11</v>
      </c>
      <c r="E60" s="25" t="s">
        <v>89</v>
      </c>
      <c r="F60" s="26">
        <v>200000</v>
      </c>
      <c r="G60" s="26">
        <v>200000</v>
      </c>
      <c r="H60" s="26">
        <v>10000</v>
      </c>
      <c r="I60" s="26">
        <v>190000</v>
      </c>
      <c r="J60" s="21" t="s">
        <v>27</v>
      </c>
      <c r="K60" s="26">
        <v>0</v>
      </c>
      <c r="L60" s="22" t="s">
        <v>13</v>
      </c>
    </row>
    <row r="61" spans="1:12" s="14" customFormat="1" ht="41.25" customHeight="1">
      <c r="A61" s="40" t="s">
        <v>103</v>
      </c>
      <c r="B61" s="40" t="s">
        <v>26</v>
      </c>
      <c r="C61" s="40" t="s">
        <v>38</v>
      </c>
      <c r="D61" s="40" t="s">
        <v>11</v>
      </c>
      <c r="E61" s="41" t="s">
        <v>91</v>
      </c>
      <c r="F61" s="26">
        <v>283618</v>
      </c>
      <c r="G61" s="26">
        <v>283618</v>
      </c>
      <c r="H61" s="26">
        <v>14394.66</v>
      </c>
      <c r="I61" s="26">
        <v>269223.34</v>
      </c>
      <c r="J61" s="32" t="s">
        <v>27</v>
      </c>
      <c r="K61" s="26">
        <v>0</v>
      </c>
      <c r="L61" s="33" t="s">
        <v>13</v>
      </c>
    </row>
    <row r="62" spans="1:12" s="14" customFormat="1" ht="40.5" customHeight="1">
      <c r="A62" s="24" t="s">
        <v>104</v>
      </c>
      <c r="B62" s="24" t="s">
        <v>26</v>
      </c>
      <c r="C62" s="24" t="s">
        <v>38</v>
      </c>
      <c r="D62" s="24" t="s">
        <v>11</v>
      </c>
      <c r="E62" s="25" t="s">
        <v>93</v>
      </c>
      <c r="F62" s="26">
        <v>10000</v>
      </c>
      <c r="G62" s="26">
        <v>10000</v>
      </c>
      <c r="H62" s="26">
        <v>10000</v>
      </c>
      <c r="I62" s="26">
        <v>0</v>
      </c>
      <c r="J62" s="21" t="s">
        <v>27</v>
      </c>
      <c r="K62" s="26">
        <v>0</v>
      </c>
      <c r="L62" s="22" t="s">
        <v>13</v>
      </c>
    </row>
    <row r="63" spans="1:12" s="14" customFormat="1" ht="58.5" customHeight="1">
      <c r="A63" s="24" t="s">
        <v>105</v>
      </c>
      <c r="B63" s="24" t="s">
        <v>26</v>
      </c>
      <c r="C63" s="24" t="s">
        <v>38</v>
      </c>
      <c r="D63" s="24" t="s">
        <v>11</v>
      </c>
      <c r="E63" s="25" t="s">
        <v>95</v>
      </c>
      <c r="F63" s="26">
        <v>30000</v>
      </c>
      <c r="G63" s="26">
        <v>30000</v>
      </c>
      <c r="H63" s="26">
        <v>30000</v>
      </c>
      <c r="I63" s="26">
        <v>0</v>
      </c>
      <c r="J63" s="21" t="s">
        <v>27</v>
      </c>
      <c r="K63" s="26">
        <v>0</v>
      </c>
      <c r="L63" s="22" t="s">
        <v>13</v>
      </c>
    </row>
    <row r="64" spans="1:12" s="14" customFormat="1" ht="38.25" customHeight="1">
      <c r="A64" s="24" t="s">
        <v>108</v>
      </c>
      <c r="B64" s="24" t="s">
        <v>26</v>
      </c>
      <c r="C64" s="24" t="s">
        <v>38</v>
      </c>
      <c r="D64" s="24" t="s">
        <v>11</v>
      </c>
      <c r="E64" s="25" t="s">
        <v>114</v>
      </c>
      <c r="F64" s="26">
        <v>60000</v>
      </c>
      <c r="G64" s="26">
        <v>60000</v>
      </c>
      <c r="H64" s="26">
        <v>60000</v>
      </c>
      <c r="I64" s="26">
        <v>0</v>
      </c>
      <c r="J64" s="21" t="s">
        <v>27</v>
      </c>
      <c r="K64" s="26">
        <v>0</v>
      </c>
      <c r="L64" s="22" t="s">
        <v>13</v>
      </c>
    </row>
    <row r="65" spans="1:12" s="14" customFormat="1" ht="54" customHeight="1">
      <c r="A65" s="27" t="s">
        <v>111</v>
      </c>
      <c r="B65" s="24" t="s">
        <v>26</v>
      </c>
      <c r="C65" s="24" t="s">
        <v>17</v>
      </c>
      <c r="D65" s="24" t="s">
        <v>11</v>
      </c>
      <c r="E65" s="25" t="s">
        <v>44</v>
      </c>
      <c r="F65" s="26">
        <v>38000</v>
      </c>
      <c r="G65" s="26">
        <v>38000</v>
      </c>
      <c r="H65" s="26">
        <v>38000</v>
      </c>
      <c r="I65" s="26">
        <v>0</v>
      </c>
      <c r="J65" s="44" t="s">
        <v>27</v>
      </c>
      <c r="K65" s="26">
        <v>0</v>
      </c>
      <c r="L65" s="22" t="s">
        <v>13</v>
      </c>
    </row>
    <row r="66" spans="1:256" s="14" customFormat="1" ht="36.75" customHeight="1">
      <c r="A66" s="27" t="s">
        <v>113</v>
      </c>
      <c r="B66" s="24" t="s">
        <v>26</v>
      </c>
      <c r="C66" s="24" t="s">
        <v>17</v>
      </c>
      <c r="D66" s="24" t="s">
        <v>11</v>
      </c>
      <c r="E66" s="68" t="s">
        <v>45</v>
      </c>
      <c r="F66" s="28">
        <v>125000</v>
      </c>
      <c r="G66" s="28">
        <v>125000</v>
      </c>
      <c r="H66" s="28">
        <v>125000</v>
      </c>
      <c r="I66" s="26">
        <v>0</v>
      </c>
      <c r="J66" s="44" t="s">
        <v>27</v>
      </c>
      <c r="K66" s="26"/>
      <c r="L66" s="22" t="s">
        <v>13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s="14" customFormat="1" ht="35.25" customHeight="1">
      <c r="A67" s="24" t="s">
        <v>126</v>
      </c>
      <c r="B67" s="24" t="s">
        <v>26</v>
      </c>
      <c r="C67" s="24" t="s">
        <v>17</v>
      </c>
      <c r="D67" s="69" t="s">
        <v>33</v>
      </c>
      <c r="E67" s="25" t="s">
        <v>37</v>
      </c>
      <c r="F67" s="28">
        <v>30600</v>
      </c>
      <c r="G67" s="28">
        <v>30600</v>
      </c>
      <c r="H67" s="28">
        <v>30600</v>
      </c>
      <c r="I67" s="26">
        <v>0</v>
      </c>
      <c r="J67" s="44" t="s">
        <v>27</v>
      </c>
      <c r="K67" s="26">
        <v>0</v>
      </c>
      <c r="L67" s="22" t="s">
        <v>13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12" ht="21" customHeight="1">
      <c r="A68" s="80" t="s">
        <v>18</v>
      </c>
      <c r="B68" s="80"/>
      <c r="C68" s="80"/>
      <c r="D68" s="80"/>
      <c r="E68" s="80"/>
      <c r="F68" s="6">
        <f>F55+F56+F57+F58+F59+F60+F61+F62+F63+F64+F65+F66+F67</f>
        <v>1732258</v>
      </c>
      <c r="G68" s="6">
        <f>G55+G56+G57+G58+G59+G60+G61+G62+G63+G64+G65+G66+G67</f>
        <v>1732258</v>
      </c>
      <c r="H68" s="6">
        <f>H55+H56+H57+H58+H59+H60+H61+H62+H63+H64+H65+H66+H67</f>
        <v>578640</v>
      </c>
      <c r="I68" s="6">
        <f>I55+I56+I57+I58+I59+I60+I61+I62+I63+I64+I65+I66+I67</f>
        <v>1153618</v>
      </c>
      <c r="J68" s="6">
        <v>0</v>
      </c>
      <c r="K68" s="6">
        <v>0</v>
      </c>
      <c r="L68" s="6"/>
    </row>
    <row r="69" spans="1:12" s="39" customFormat="1" ht="57" customHeight="1">
      <c r="A69" s="24" t="s">
        <v>128</v>
      </c>
      <c r="B69" s="24" t="s">
        <v>19</v>
      </c>
      <c r="C69" s="24" t="s">
        <v>49</v>
      </c>
      <c r="D69" s="24" t="s">
        <v>11</v>
      </c>
      <c r="E69" s="62" t="s">
        <v>139</v>
      </c>
      <c r="F69" s="36">
        <v>27633.31</v>
      </c>
      <c r="G69" s="36">
        <v>27633.31</v>
      </c>
      <c r="H69" s="36">
        <v>27633.31</v>
      </c>
      <c r="I69" s="36">
        <v>0</v>
      </c>
      <c r="J69" s="44" t="s">
        <v>46</v>
      </c>
      <c r="K69" s="36">
        <v>0</v>
      </c>
      <c r="L69" s="22" t="s">
        <v>13</v>
      </c>
    </row>
    <row r="70" spans="1:12" s="15" customFormat="1" ht="32.25" customHeight="1">
      <c r="A70" s="24" t="s">
        <v>134</v>
      </c>
      <c r="B70" s="24" t="s">
        <v>19</v>
      </c>
      <c r="C70" s="24" t="s">
        <v>49</v>
      </c>
      <c r="D70" s="24" t="s">
        <v>11</v>
      </c>
      <c r="E70" s="62" t="s">
        <v>127</v>
      </c>
      <c r="F70" s="29">
        <v>20000</v>
      </c>
      <c r="G70" s="29">
        <v>20000</v>
      </c>
      <c r="H70" s="29">
        <v>20000</v>
      </c>
      <c r="I70" s="29">
        <v>0</v>
      </c>
      <c r="J70" s="21" t="s">
        <v>46</v>
      </c>
      <c r="K70" s="29">
        <v>0</v>
      </c>
      <c r="L70" s="22" t="s">
        <v>13</v>
      </c>
    </row>
    <row r="71" spans="1:12" s="15" customFormat="1" ht="45" customHeight="1">
      <c r="A71" s="40" t="s">
        <v>135</v>
      </c>
      <c r="B71" s="40" t="s">
        <v>19</v>
      </c>
      <c r="C71" s="40" t="s">
        <v>49</v>
      </c>
      <c r="D71" s="40" t="s">
        <v>11</v>
      </c>
      <c r="E71" s="63" t="s">
        <v>140</v>
      </c>
      <c r="F71" s="29">
        <v>30136.69</v>
      </c>
      <c r="G71" s="29">
        <v>30136.69</v>
      </c>
      <c r="H71" s="29">
        <v>30136.69</v>
      </c>
      <c r="I71" s="29">
        <v>0</v>
      </c>
      <c r="J71" s="32" t="s">
        <v>46</v>
      </c>
      <c r="K71" s="29">
        <v>0</v>
      </c>
      <c r="L71" s="33" t="s">
        <v>13</v>
      </c>
    </row>
    <row r="72" spans="1:12" s="15" customFormat="1" ht="33.75" customHeight="1">
      <c r="A72" s="40" t="s">
        <v>136</v>
      </c>
      <c r="B72" s="40" t="s">
        <v>19</v>
      </c>
      <c r="C72" s="40" t="s">
        <v>49</v>
      </c>
      <c r="D72" s="40" t="s">
        <v>11</v>
      </c>
      <c r="E72" s="63" t="s">
        <v>100</v>
      </c>
      <c r="F72" s="29">
        <v>16520</v>
      </c>
      <c r="G72" s="29">
        <v>16520</v>
      </c>
      <c r="H72" s="29">
        <v>16520</v>
      </c>
      <c r="I72" s="29">
        <v>0</v>
      </c>
      <c r="J72" s="32" t="s">
        <v>46</v>
      </c>
      <c r="K72" s="29">
        <v>0</v>
      </c>
      <c r="L72" s="33" t="s">
        <v>13</v>
      </c>
    </row>
    <row r="73" spans="1:12" s="15" customFormat="1" ht="39" customHeight="1">
      <c r="A73" s="24" t="s">
        <v>141</v>
      </c>
      <c r="B73" s="24" t="s">
        <v>19</v>
      </c>
      <c r="C73" s="24" t="s">
        <v>49</v>
      </c>
      <c r="D73" s="24" t="s">
        <v>11</v>
      </c>
      <c r="E73" s="62" t="s">
        <v>102</v>
      </c>
      <c r="F73" s="29">
        <v>16180</v>
      </c>
      <c r="G73" s="29">
        <v>16180</v>
      </c>
      <c r="H73" s="29">
        <v>16180</v>
      </c>
      <c r="I73" s="29">
        <v>0</v>
      </c>
      <c r="J73" s="32" t="s">
        <v>46</v>
      </c>
      <c r="K73" s="29">
        <v>0</v>
      </c>
      <c r="L73" s="33" t="s">
        <v>13</v>
      </c>
    </row>
    <row r="74" spans="1:12" s="15" customFormat="1" ht="35.25" customHeight="1">
      <c r="A74" s="40" t="s">
        <v>147</v>
      </c>
      <c r="B74" s="40" t="s">
        <v>19</v>
      </c>
      <c r="C74" s="40" t="s">
        <v>49</v>
      </c>
      <c r="D74" s="40" t="s">
        <v>11</v>
      </c>
      <c r="E74" s="63" t="s">
        <v>106</v>
      </c>
      <c r="F74" s="29">
        <v>17500</v>
      </c>
      <c r="G74" s="29">
        <v>17500</v>
      </c>
      <c r="H74" s="29">
        <v>17500</v>
      </c>
      <c r="I74" s="29">
        <v>0</v>
      </c>
      <c r="J74" s="32" t="s">
        <v>46</v>
      </c>
      <c r="K74" s="29">
        <v>0</v>
      </c>
      <c r="L74" s="33" t="s">
        <v>13</v>
      </c>
    </row>
    <row r="75" spans="1:12" s="15" customFormat="1" ht="43.5" customHeight="1">
      <c r="A75" s="24" t="s">
        <v>148</v>
      </c>
      <c r="B75" s="24" t="s">
        <v>19</v>
      </c>
      <c r="C75" s="24" t="s">
        <v>49</v>
      </c>
      <c r="D75" s="24" t="s">
        <v>11</v>
      </c>
      <c r="E75" s="30" t="s">
        <v>57</v>
      </c>
      <c r="F75" s="29">
        <v>100000</v>
      </c>
      <c r="G75" s="29">
        <v>100000</v>
      </c>
      <c r="H75" s="29">
        <v>20000</v>
      </c>
      <c r="I75" s="29">
        <v>80000</v>
      </c>
      <c r="J75" s="21" t="s">
        <v>46</v>
      </c>
      <c r="K75" s="29">
        <v>0</v>
      </c>
      <c r="L75" s="22" t="s">
        <v>13</v>
      </c>
    </row>
    <row r="76" spans="1:12" s="15" customFormat="1" ht="45" customHeight="1">
      <c r="A76" s="24" t="s">
        <v>149</v>
      </c>
      <c r="B76" s="24" t="s">
        <v>19</v>
      </c>
      <c r="C76" s="24" t="s">
        <v>49</v>
      </c>
      <c r="D76" s="24" t="s">
        <v>11</v>
      </c>
      <c r="E76" s="62" t="s">
        <v>58</v>
      </c>
      <c r="F76" s="29">
        <v>100000</v>
      </c>
      <c r="G76" s="29">
        <v>100000</v>
      </c>
      <c r="H76" s="29">
        <v>20000</v>
      </c>
      <c r="I76" s="29">
        <v>80000</v>
      </c>
      <c r="J76" s="21" t="s">
        <v>46</v>
      </c>
      <c r="K76" s="29">
        <v>0</v>
      </c>
      <c r="L76" s="22" t="s">
        <v>13</v>
      </c>
    </row>
    <row r="77" spans="1:12" s="15" customFormat="1" ht="56.25" customHeight="1">
      <c r="A77" s="24" t="s">
        <v>150</v>
      </c>
      <c r="B77" s="24" t="s">
        <v>19</v>
      </c>
      <c r="C77" s="24" t="s">
        <v>49</v>
      </c>
      <c r="D77" s="24" t="s">
        <v>33</v>
      </c>
      <c r="E77" s="62" t="s">
        <v>155</v>
      </c>
      <c r="F77" s="29">
        <v>11070</v>
      </c>
      <c r="G77" s="29">
        <v>11070</v>
      </c>
      <c r="H77" s="29">
        <v>11070</v>
      </c>
      <c r="I77" s="29">
        <v>0</v>
      </c>
      <c r="J77" s="21" t="s">
        <v>46</v>
      </c>
      <c r="K77" s="29">
        <v>0</v>
      </c>
      <c r="L77" s="22" t="s">
        <v>13</v>
      </c>
    </row>
    <row r="78" spans="1:12" ht="18.75" customHeight="1">
      <c r="A78" s="80" t="s">
        <v>20</v>
      </c>
      <c r="B78" s="80"/>
      <c r="C78" s="80"/>
      <c r="D78" s="80"/>
      <c r="E78" s="80"/>
      <c r="F78" s="6">
        <f>F69+F70+F71+F72+F73+F74+F75+F76+F77</f>
        <v>339040</v>
      </c>
      <c r="G78" s="6">
        <f>G69+G70+G71+G72+G73+G74+G75+G76+G77</f>
        <v>339040</v>
      </c>
      <c r="H78" s="6">
        <f>H69+H70+H71+H72+H73+H74+H75+H76+H77</f>
        <v>179040</v>
      </c>
      <c r="I78" s="6">
        <f>I69+I70+I71+I72+I73+I74+I75+I76+I77</f>
        <v>160000</v>
      </c>
      <c r="J78" s="6">
        <v>0</v>
      </c>
      <c r="K78" s="6">
        <v>0</v>
      </c>
      <c r="L78" s="7"/>
    </row>
    <row r="79" spans="1:12" ht="24" customHeight="1">
      <c r="A79" s="90" t="s">
        <v>21</v>
      </c>
      <c r="B79" s="91"/>
      <c r="C79" s="91"/>
      <c r="D79" s="91"/>
      <c r="E79" s="92"/>
      <c r="F79" s="13">
        <f>F15+F30+F36+F38+F44+F46+F48+F54+F68+F78</f>
        <v>4723648</v>
      </c>
      <c r="G79" s="13">
        <f>G15+G30+G36+G38+G44+G46+G48+G54+G68+G78</f>
        <v>4723648</v>
      </c>
      <c r="H79" s="13">
        <f>H15+H30+H36+H38+H44+H46+H48+H54+H68+H78</f>
        <v>2531423</v>
      </c>
      <c r="I79" s="13">
        <f>I15+I30+I36+I38+I44+I46+I48+I54+I68+I78</f>
        <v>1938618</v>
      </c>
      <c r="J79" s="13">
        <f>J15+J30+J36+J38+J44+J46+J54+J68+J78</f>
        <v>253607</v>
      </c>
      <c r="K79" s="13">
        <f>K15+K30+K36+K38+K44+K46+K54+K68+K78</f>
        <v>0</v>
      </c>
      <c r="L79" s="13"/>
    </row>
    <row r="80" spans="1:12" ht="17.25">
      <c r="A80" s="4" t="s">
        <v>22</v>
      </c>
      <c r="B80" s="4"/>
      <c r="C80" s="4"/>
      <c r="D80" s="4"/>
      <c r="E80" s="4"/>
      <c r="F80" s="4"/>
      <c r="G80" s="4"/>
      <c r="H80" s="4"/>
      <c r="I80" s="4"/>
      <c r="J80" s="11"/>
      <c r="K80" s="10"/>
      <c r="L80" s="10"/>
    </row>
    <row r="81" spans="1:12" ht="17.25">
      <c r="A81" s="12" t="s">
        <v>23</v>
      </c>
      <c r="B81" s="12"/>
      <c r="C81" s="12"/>
      <c r="D81" s="12"/>
      <c r="E81" s="12"/>
      <c r="F81" s="12"/>
      <c r="G81" s="12"/>
      <c r="H81" s="12"/>
      <c r="I81" s="4"/>
      <c r="J81" s="11"/>
      <c r="K81" s="10"/>
      <c r="L81" s="10"/>
    </row>
    <row r="82" spans="1:12" ht="17.25">
      <c r="A82" s="12" t="s">
        <v>24</v>
      </c>
      <c r="B82" s="12"/>
      <c r="C82" s="12"/>
      <c r="D82" s="12"/>
      <c r="E82" s="12"/>
      <c r="F82" s="12"/>
      <c r="G82" s="12"/>
      <c r="H82" s="12"/>
      <c r="I82" s="4"/>
      <c r="J82" s="11"/>
      <c r="K82" s="10"/>
      <c r="L82" s="10"/>
    </row>
    <row r="83" spans="1:12" ht="17.25">
      <c r="A83" s="12" t="s">
        <v>25</v>
      </c>
      <c r="B83" s="12"/>
      <c r="C83" s="12"/>
      <c r="D83" s="12"/>
      <c r="E83" s="11"/>
      <c r="F83" s="11"/>
      <c r="G83" s="11"/>
      <c r="H83" s="11"/>
      <c r="I83" s="11"/>
      <c r="J83" s="11"/>
      <c r="K83" s="10"/>
      <c r="L83" s="10"/>
    </row>
    <row r="84" ht="12.75">
      <c r="A84" s="2" t="s">
        <v>29</v>
      </c>
    </row>
  </sheetData>
  <sheetProtection/>
  <mergeCells count="51">
    <mergeCell ref="L31:L33"/>
    <mergeCell ref="C17:C19"/>
    <mergeCell ref="D17:D19"/>
    <mergeCell ref="E17:E19"/>
    <mergeCell ref="L17:L19"/>
    <mergeCell ref="J17:J19"/>
    <mergeCell ref="C31:C33"/>
    <mergeCell ref="D31:D33"/>
    <mergeCell ref="E31:E33"/>
    <mergeCell ref="E49:E51"/>
    <mergeCell ref="J31:J33"/>
    <mergeCell ref="J49:J51"/>
    <mergeCell ref="A49:A51"/>
    <mergeCell ref="B49:B51"/>
    <mergeCell ref="G8:G11"/>
    <mergeCell ref="D7:D11"/>
    <mergeCell ref="F7:F11"/>
    <mergeCell ref="B7:B11"/>
    <mergeCell ref="A17:A19"/>
    <mergeCell ref="B17:B19"/>
    <mergeCell ref="A31:A33"/>
    <mergeCell ref="B31:B33"/>
    <mergeCell ref="A79:E79"/>
    <mergeCell ref="A68:E68"/>
    <mergeCell ref="A78:E78"/>
    <mergeCell ref="A30:E30"/>
    <mergeCell ref="A36:E36"/>
    <mergeCell ref="A54:E54"/>
    <mergeCell ref="A46:E46"/>
    <mergeCell ref="A38:E38"/>
    <mergeCell ref="C49:C51"/>
    <mergeCell ref="D49:D51"/>
    <mergeCell ref="A1:L1"/>
    <mergeCell ref="A2:L2"/>
    <mergeCell ref="A3:L3"/>
    <mergeCell ref="A4:L4"/>
    <mergeCell ref="A5:L5"/>
    <mergeCell ref="E7:E11"/>
    <mergeCell ref="A7:A11"/>
    <mergeCell ref="H9:H11"/>
    <mergeCell ref="H8:K8"/>
    <mergeCell ref="L49:L51"/>
    <mergeCell ref="A48:E48"/>
    <mergeCell ref="I9:I11"/>
    <mergeCell ref="G7:K7"/>
    <mergeCell ref="L7:L11"/>
    <mergeCell ref="J9:J11"/>
    <mergeCell ref="K9:K11"/>
    <mergeCell ref="C7:C11"/>
    <mergeCell ref="A15:E15"/>
    <mergeCell ref="A44:E44"/>
  </mergeCells>
  <printOptions/>
  <pageMargins left="0.984251968503937" right="0.1968503937007874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&amp;C
&amp;R&amp;"Arial CE,Pogrubiony"&amp;9TABELA NR 3&amp;8
&amp;"Arial CE,Standardowy"&amp;9do Uchwały Budżetowej na 2016 rok  
Rady Miejskiej w Nowym Mieście nad Pilicą 
Nr XVII/100/2015 
z dnia 29 grudnia 2015r.&amp;"Arial CE,Pogrubiony"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EB1</cp:lastModifiedBy>
  <cp:lastPrinted>2016-11-09T13:05:27Z</cp:lastPrinted>
  <dcterms:created xsi:type="dcterms:W3CDTF">2008-01-04T08:43:55Z</dcterms:created>
  <dcterms:modified xsi:type="dcterms:W3CDTF">2016-11-21T12:52:52Z</dcterms:modified>
  <cp:category/>
  <cp:version/>
  <cp:contentType/>
  <cp:contentStatus/>
</cp:coreProperties>
</file>