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0" windowWidth="15360" windowHeight="8835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<sst xmlns="http://schemas.openxmlformats.org/spreadsheetml/2006/main" count="378" uniqueCount="156">
  <si>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</si>
  <si>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</si>
  <si>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</si>
  <si>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</si>
  <si>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</si>
  <si>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</si>
  <si>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</si>
  <si>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</si>
  <si>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</si>
  <si>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</si>
  <si>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</si>
  <si>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</si>
  <si>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</si>
  <si>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</si>
  <si>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</si>
  <si>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</si>
  <si>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</si>
  <si>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</si>
  <si>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</si>
  <si>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</si>
  <si>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92601</t>
  </si>
  <si>
    <t>DZIAŁ 926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</si>
  <si>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</si>
  <si>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</si>
  <si>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</si>
  <si>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</si>
  <si>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</si>
  <si>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</si>
  <si>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</si>
  <si>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>90001</t>
  </si>
  <si>
    <t xml:space="preserve">A.      
B.
C.
</t>
  </si>
  <si>
    <t>6300</t>
  </si>
  <si>
    <t>150</t>
  </si>
  <si>
    <t>15011</t>
  </si>
  <si>
    <t>6639</t>
  </si>
  <si>
    <t>DZIAŁ 150</t>
  </si>
  <si>
    <t>DZIAŁ 750</t>
  </si>
  <si>
    <t>750</t>
  </si>
  <si>
    <t>75095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</si>
  <si>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</si>
  <si>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</si>
  <si>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</si>
  <si>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</si>
  <si>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921</t>
  </si>
  <si>
    <t>92109</t>
  </si>
  <si>
    <t>DZIAŁ 921</t>
  </si>
  <si>
    <t>6060</t>
  </si>
  <si>
    <t>26</t>
  </si>
  <si>
    <t>DZIAŁ 754</t>
  </si>
  <si>
    <t>754</t>
  </si>
  <si>
    <t>75412</t>
  </si>
  <si>
    <t>4</t>
  </si>
  <si>
    <t>5</t>
  </si>
  <si>
    <t>A.      
B. 
C.
…</t>
  </si>
  <si>
    <t>A. 
B.
C.    
…</t>
  </si>
  <si>
    <t>6057</t>
  </si>
  <si>
    <t>6059</t>
  </si>
  <si>
    <t>Przebudowa ulicy Sadowej w Nowym Mieście nad Pilicą</t>
  </si>
  <si>
    <t>Kanalizacja burzowa w ul. Sadowej w Nowym Mieście nad Pilicą</t>
  </si>
  <si>
    <t>27</t>
  </si>
  <si>
    <t>rok 2014 (9+10+11+12)</t>
  </si>
  <si>
    <t>630</t>
  </si>
  <si>
    <t>63003</t>
  </si>
  <si>
    <t>60014</t>
  </si>
  <si>
    <t>Dotacja dla Starostwa Powiatowego w Grójcu na inwestycje na podstawie umowy z przeznaczeniem na modernizację drogi powiatowej we wsi Rudki</t>
  </si>
  <si>
    <t>Przebudowa drogi we wsi Jankowice</t>
  </si>
  <si>
    <t xml:space="preserve">Przebudowa drogi Gostomia - Wólka Gostomska            </t>
  </si>
  <si>
    <t xml:space="preserve">Przebudowa drogi gminnej Nr 160808W Rosocha-Sacin-Bełek (granica gminy Nowe Miasto n. Pilicą)                           </t>
  </si>
  <si>
    <t>Przebudowa drogi gminnej Nr 160804W Bieliny-Wał</t>
  </si>
  <si>
    <t xml:space="preserve">Przebudowa drogi gminnej Nr 160818W Wólka Magierowa - granica gminy Nowe Miasto n. Pilicą (Małe Łęgonice)                          </t>
  </si>
  <si>
    <t>Przebudowa ulicy Tomaszowskiej w Nowym Mieście nad Pilicą (osiedle nr 3)</t>
  </si>
  <si>
    <t>Budowa przepustu w drodze gminnej we wsi Domaniewice</t>
  </si>
  <si>
    <t>010</t>
  </si>
  <si>
    <t>01010</t>
  </si>
  <si>
    <t>DZIAŁ 010</t>
  </si>
  <si>
    <t>6</t>
  </si>
  <si>
    <t>7</t>
  </si>
  <si>
    <t>28</t>
  </si>
  <si>
    <t>90002</t>
  </si>
  <si>
    <t xml:space="preserve">Budowa obiektu społeczno - kulturalnego w Nowym Mieście nad Pilicą przy pl. O.H. Koźmińskiego </t>
  </si>
  <si>
    <t>29</t>
  </si>
  <si>
    <t>90095</t>
  </si>
  <si>
    <t>Zagospodarowanie placu Kościuszki w Nowym Mieście nad Pilicą (dokumentacja)</t>
  </si>
  <si>
    <t>30</t>
  </si>
  <si>
    <t>31</t>
  </si>
  <si>
    <t>32</t>
  </si>
  <si>
    <t>Budowa lodowiska sztucznie mrożonego z wykorzystaniem płyty w sezonie letnim</t>
  </si>
  <si>
    <t>60013</t>
  </si>
  <si>
    <t>Przebudowa ulicy Ogrodowej w Nowym Mieście nad Pilicą (osiedle - stare bloki)</t>
  </si>
  <si>
    <t>33</t>
  </si>
  <si>
    <t>34</t>
  </si>
  <si>
    <t>Przebudowa drogi gminnej Nr 160819W Józefów-Dąbrowa-Nowe Łęgonice (od drogi woj. 707 w msc. Dąbrowa)</t>
  </si>
  <si>
    <t>DZIAŁ 630</t>
  </si>
  <si>
    <t>Budowa pomostu do cumowania kajaków przy rzece Pilicy - ul. Góra w Nowym Mieście nad Pilicą</t>
  </si>
  <si>
    <t>Przebudowa drogi we wsi Łęgonice</t>
  </si>
  <si>
    <t>Przebudowa drogi  we wsi Domaniewice</t>
  </si>
  <si>
    <t>Budowa fontanny na skrzyżowaniu w formie ronda w ramach nowego przebiegu drogi wojewódzkiej nr 728 w Nowym Mieście nad Pilicą</t>
  </si>
  <si>
    <t>Budowa oświetlenia ulicznego - ul. Parkowa w Nowym Mieście nad Pilicą</t>
  </si>
  <si>
    <t>Budowa oświetlenia ulicznego - ul. Wyzwolenia w Nowym Mieście nad Pilicą</t>
  </si>
  <si>
    <t>Budowa oświetlenia ulicznego - ul.Malinowa, ul. Owocowa i ul. Orzechowa w Nowym Mieście nad Pilicą (dokumentacja)</t>
  </si>
  <si>
    <t>75023</t>
  </si>
  <si>
    <t>Termomodernizacja budynku administracyjnego Urzędu Miasta i Gminy w Nowym Mieście nad Pilicą</t>
  </si>
  <si>
    <t>Modernizacja oświetlenia ulicznego na terenie gminy Nowe Miasto nad Pilicą</t>
  </si>
  <si>
    <t>38</t>
  </si>
  <si>
    <t>Remont sieci wodociągowej od drogi nr 728 w kierunku zespołu pałacowo-parkowego w Nowym Mieście nad Pilicą</t>
  </si>
  <si>
    <t>ROCZNY PLAN WYDATKÓW NA ZADANIA INWESTYCYJNE W 2014 ROKU</t>
  </si>
  <si>
    <t>RADY MIEJSKIEJ W NOWYM MIEŚCIE NAD PILICĄ</t>
  </si>
  <si>
    <t>Przebudowa ulicy Jabłoniowej w Nowym Mieście nad Pilicą</t>
  </si>
  <si>
    <t>39</t>
  </si>
  <si>
    <t>40</t>
  </si>
  <si>
    <t>Kanalizacja burzowa w ul. Jabłoniowej w Nowym Mieście nad Pilicą</t>
  </si>
  <si>
    <t>a</t>
  </si>
  <si>
    <t>b</t>
  </si>
  <si>
    <t>c</t>
  </si>
  <si>
    <t>po zmianie</t>
  </si>
  <si>
    <t>zmiana</t>
  </si>
  <si>
    <t>przed zmianą</t>
  </si>
  <si>
    <t>700</t>
  </si>
  <si>
    <t>70005</t>
  </si>
  <si>
    <t>Zakup niezabudowanej działki nr 2198 o powierzchni 2,6993 ha położ. przy ul. Tomaszowskiej w Nowym Mieście nad Pilicą</t>
  </si>
  <si>
    <t>DZIAŁ 700</t>
  </si>
  <si>
    <t>41</t>
  </si>
  <si>
    <t>Budowa sieci kanalizacyjnej                z przykanalikami na odcinku ul. Tomaszowska - ul. Bielińskiego           w Nowym Mieście nad Pilicą</t>
  </si>
  <si>
    <t>Budowa budynku zaplecza sportowego</t>
  </si>
  <si>
    <t>Zakup budynku - ośrodek pracy pozaszkolnej przy ul. Tomaszowskiej w Nowym Mieście nad Pilicą -  od Starostwa Powiatowego w Grójcu</t>
  </si>
  <si>
    <t>Budowa sieci wodociągowej z przyłączami we wsiach Pobiedna, Świdrygały i Kolonia Świdrygały</t>
  </si>
  <si>
    <t>Budowa sieci wodociągowej z przyłączami we wsiach Bełek i Wola Pobiedzińska</t>
  </si>
  <si>
    <t>Budowa sieci wodociągowej z przyłączami w miejscowości Zalesie</t>
  </si>
  <si>
    <t>Zakup samochodu terenowego dla Ochotniczej Straży Pożarnej w Żdżarach</t>
  </si>
  <si>
    <t xml:space="preserve">A.      
B.  33 475,00
C.
</t>
  </si>
  <si>
    <t>Rekultywacja kwatery Nr I i II składowiska odpadów komunalnych innych niż niebezpieczne i obojętne w miejscowości Nowe Łęgonice, gm. Nowe Miasto nad Pilicą</t>
  </si>
  <si>
    <t>36</t>
  </si>
  <si>
    <t>Dotacja dla Samorządu Województwa Mazowieckiego na inwestycje na podstawie porozumienia z przeznaczeniem na realizację projektu BW Priorytet I. Działanie1.7 - Promocja gospodarcza w ramach RPO Województwa Mazowieckiego</t>
  </si>
  <si>
    <t>Przebudowa ulicy Góra w Nowym Mieście nad Pilicą</t>
  </si>
  <si>
    <t xml:space="preserve">Kotłownia w budynku ośrodka pracy pozaszkolnej przy ul. Tomaszowskiej w Nowym Mieście nad Pilicą </t>
  </si>
  <si>
    <t>Motopompa TOHATSU M16/8 dla Ochotniczej Straży Pożarnej w Nowym Mieście nad Pilicą</t>
  </si>
  <si>
    <t xml:space="preserve">A.      
B. 15 000,00
C.
</t>
  </si>
  <si>
    <t>Dotacja dla Samorządu Województwa Mazowieckiego na inwestycje na podstawie umowy z przeznaczeniem na wykonanie przyłączy kanalizacji deszczowej z ul. Sadowej i ul. Jabłoniowej w Nowym Mieście nad Pilicą</t>
  </si>
  <si>
    <t>42</t>
  </si>
  <si>
    <t>43</t>
  </si>
  <si>
    <t>44</t>
  </si>
  <si>
    <t>45</t>
  </si>
  <si>
    <t>ZAŁĄCZNIK NR 3</t>
  </si>
  <si>
    <t>Dotacja dla Samorządu Województwa Mazowieckiego na inwestycje na podstawie porozumienia z przeznaczeniem na realizację projektu EA Priorytet II. Działanie1.2 - Rozwój e-usług w ramach RPO Województwa Mazowieckiego</t>
  </si>
  <si>
    <t>Przebudowa drogi gminnej Łęgonice-Józefów (w msc. Nowe Łęgonice od dr. woj. 707 w kierunku kościoła św. Rocha)</t>
  </si>
  <si>
    <t>Budowa oświetlenia drogowego we wsi Żdżary</t>
  </si>
  <si>
    <r>
      <t xml:space="preserve">Dotacja dla Samorządu Województwa Mazowieckiego na inwestycje na podstawie umowy z przeznaczeniem budowę fontanny na skrzyżowaniu dróg wojewódzkich nr 728 i nr 707 w ramach zadania pn. </t>
    </r>
    <r>
      <rPr>
        <b/>
        <i/>
        <sz val="10"/>
        <rFont val="Arial CE"/>
        <family val="0"/>
      </rPr>
      <t>"Budowa nowego przebiegu drogi wojewódzkiej nr 728 - obwodnica centrum Nowego Miasta nad Pilicą - etap I"</t>
    </r>
  </si>
  <si>
    <t>z dnia 18 lipca 2014 roku</t>
  </si>
  <si>
    <t>A.      
B. 95 000,00
C.
…</t>
  </si>
  <si>
    <t>Przebudowa drogi we wsi Strzałki</t>
  </si>
  <si>
    <t>Remont drogi od msc. Rosocha do msc. Dąbrowa</t>
  </si>
  <si>
    <t>A. 6 300,00
B.
C.    
…</t>
  </si>
  <si>
    <t>35</t>
  </si>
  <si>
    <t>46</t>
  </si>
  <si>
    <t>47</t>
  </si>
  <si>
    <t xml:space="preserve">DO UCHWAŁY NR L/311/2014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</si>
</sst>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1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26" borderId="10" xfId="0" applyNumberFormat="1" applyFont="1" applyFill="1" applyBorder="1" applyAlignment="1">
      <alignment vertical="center"/>
    </xf>
    <xf numFmtId="49" fontId="0" fillId="26" borderId="10" xfId="0" applyNumberFormat="1" applyFill="1" applyBorder="1" applyAlignment="1">
      <alignment horizontal="left" vertical="center" wrapText="1"/>
    </xf>
    <xf numFmtId="49" fontId="0" fillId="26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26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26" borderId="1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23" fillId="24" borderId="11" xfId="0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26" borderId="0" xfId="0" applyFont="1" applyFill="1" applyAlignment="1">
      <alignment vertical="center"/>
    </xf>
    <xf numFmtId="0" fontId="31" fillId="0" borderId="0" xfId="0" applyFont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6" borderId="0" xfId="0" applyFont="1" applyFill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26" borderId="12" xfId="0" applyNumberFormat="1" applyFon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 applyProtection="1">
      <alignment horizontal="left" vertical="center" wrapText="1"/>
      <protection locked="0"/>
    </xf>
    <xf numFmtId="49" fontId="0" fillId="26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26" borderId="10" xfId="0" applyNumberFormat="1" applyFont="1" applyFill="1" applyBorder="1" applyAlignment="1" applyProtection="1">
      <alignment vertical="center"/>
      <protection/>
    </xf>
    <xf numFmtId="49" fontId="0" fillId="26" borderId="13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9" fontId="0" fillId="26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/>
    </xf>
    <xf numFmtId="49" fontId="0" fillId="26" borderId="12" xfId="0" applyNumberFormat="1" applyFill="1" applyBorder="1" applyAlignment="1" applyProtection="1">
      <alignment horizontal="center" vertical="center"/>
      <protection/>
    </xf>
    <xf numFmtId="49" fontId="0" fillId="26" borderId="12" xfId="0" applyNumberFormat="1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4" fontId="29" fillId="0" borderId="10" xfId="0" applyNumberFormat="1" applyFont="1" applyBorder="1" applyAlignment="1">
      <alignment horizontal="right" vertical="center"/>
    </xf>
    <xf numFmtId="49" fontId="23" fillId="26" borderId="10" xfId="0" applyNumberFormat="1" applyFont="1" applyFill="1" applyBorder="1" applyAlignment="1">
      <alignment horizontal="left" vertical="center" wrapText="1"/>
    </xf>
    <xf numFmtId="4" fontId="33" fillId="0" borderId="10" xfId="0" applyNumberFormat="1" applyFont="1" applyBorder="1" applyAlignment="1">
      <alignment vertical="center"/>
    </xf>
    <xf numFmtId="49" fontId="23" fillId="26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3" fillId="26" borderId="0" xfId="0" applyFont="1" applyFill="1" applyAlignment="1">
      <alignment vertical="center"/>
    </xf>
    <xf numFmtId="0" fontId="23" fillId="0" borderId="10" xfId="0" applyFont="1" applyBorder="1" applyAlignment="1">
      <alignment vertical="center" wrapText="1"/>
    </xf>
    <xf numFmtId="49" fontId="0" fillId="26" borderId="12" xfId="0" applyNumberFormat="1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0" fillId="26" borderId="12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49" fontId="0" fillId="26" borderId="12" xfId="0" applyNumberFormat="1" applyFill="1" applyBorder="1" applyAlignment="1">
      <alignment horizontal="center" vertical="center"/>
    </xf>
    <xf numFmtId="49" fontId="23" fillId="26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13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vertical="center"/>
    </xf>
    <xf numFmtId="49" fontId="23" fillId="24" borderId="10" xfId="0" applyNumberFormat="1" applyFont="1" applyFill="1" applyBorder="1" applyAlignment="1">
      <alignment horizontal="right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right" vertical="center"/>
    </xf>
    <xf numFmtId="4" fontId="23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center" vertical="center"/>
    </xf>
    <xf numFmtId="49" fontId="23" fillId="26" borderId="14" xfId="0" applyNumberFormat="1" applyFont="1" applyFill="1" applyBorder="1" applyAlignment="1">
      <alignment horizontal="center" vertical="center"/>
    </xf>
    <xf numFmtId="49" fontId="23" fillId="26" borderId="13" xfId="0" applyNumberFormat="1" applyFont="1" applyFill="1" applyBorder="1" applyAlignment="1">
      <alignment horizontal="center" vertical="center"/>
    </xf>
    <xf numFmtId="49" fontId="23" fillId="26" borderId="12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3" xfId="0" applyNumberFormat="1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0" borderId="13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49" fontId="0" fillId="26" borderId="12" xfId="0" applyNumberFormat="1" applyFill="1" applyBorder="1" applyAlignment="1">
      <alignment horizontal="center" vertical="center"/>
    </xf>
    <xf numFmtId="49" fontId="0" fillId="26" borderId="13" xfId="0" applyNumberFormat="1" applyFont="1" applyFill="1" applyBorder="1" applyAlignment="1">
      <alignment horizontal="center" vertical="center"/>
    </xf>
    <xf numFmtId="49" fontId="0" fillId="26" borderId="12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 wrapText="1"/>
    </xf>
    <xf numFmtId="4" fontId="0" fillId="26" borderId="12" xfId="0" applyNumberFormat="1" applyFont="1" applyFill="1" applyBorder="1" applyAlignment="1">
      <alignment horizontal="right" vertical="center"/>
    </xf>
    <xf numFmtId="4" fontId="0" fillId="26" borderId="13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center" vertical="center" wrapText="1"/>
    </xf>
    <xf numFmtId="49" fontId="0" fillId="26" borderId="13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4" fontId="23" fillId="26" borderId="12" xfId="0" applyNumberFormat="1" applyFont="1" applyFill="1" applyBorder="1" applyAlignment="1">
      <alignment horizontal="center" vertical="center"/>
    </xf>
    <xf numFmtId="4" fontId="23" fillId="26" borderId="14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49" fontId="23" fillId="24" borderId="11" xfId="0" applyNumberFormat="1" applyFont="1" applyFill="1" applyBorder="1" applyAlignment="1">
      <alignment horizontal="right" vertical="center"/>
    </xf>
    <xf numFmtId="49" fontId="0" fillId="26" borderId="12" xfId="0" applyNumberFormat="1" applyFont="1" applyFill="1" applyBorder="1" applyAlignment="1">
      <alignment horizontal="left" vertical="center" wrapText="1"/>
    </xf>
    <xf numFmtId="49" fontId="0" fillId="26" borderId="14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4" fontId="23" fillId="0" borderId="12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49" fontId="0" fillId="26" borderId="12" xfId="0" applyNumberForma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right" vertical="center"/>
    </xf>
    <xf numFmtId="49" fontId="23" fillId="24" borderId="10" xfId="0" applyNumberFormat="1" applyFont="1" applyFill="1" applyBorder="1" applyAlignment="1">
      <alignment horizontal="right" vertical="center"/>
    </xf>
    <xf numFmtId="49" fontId="0" fillId="26" borderId="13" xfId="0" applyNumberFormat="1" applyFont="1" applyFill="1" applyBorder="1" applyAlignment="1">
      <alignment horizontal="left" vertical="center" wrapText="1"/>
    </xf>
    <xf numFmtId="0" fontId="27" fillId="20" borderId="10" xfId="0" applyFont="1" applyFill="1" applyBorder="1" applyAlignment="1">
      <alignment horizontal="center" vertical="center"/>
    </xf>
    <xf numFmtId="0" fontId="27" fillId="2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2" xfId="0" applyFont="1" applyFill="1" applyBorder="1" applyAlignment="1">
      <alignment horizontal="center" vertical="center" wrapText="1"/>
    </xf>
    <xf numFmtId="0" fontId="27" fillId="20" borderId="14" xfId="0" applyFont="1" applyFill="1" applyBorder="1" applyAlignment="1">
      <alignment horizontal="center" vertical="center" wrapText="1"/>
    </xf>
    <xf numFmtId="0" fontId="27" fillId="20" borderId="13" xfId="0" applyFont="1" applyFill="1" applyBorder="1" applyAlignment="1">
      <alignment horizontal="center" vertical="center" wrapText="1"/>
    </xf>
    <xf numFmtId="0" fontId="28" fillId="20" borderId="10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/>
    </xf>
    <xf numFmtId="4" fontId="0" fillId="26" borderId="12" xfId="0" applyNumberFormat="1" applyFont="1" applyFill="1" applyBorder="1" applyAlignment="1">
      <alignment horizontal="center" vertical="center"/>
    </xf>
    <xf numFmtId="4" fontId="0" fillId="26" borderId="14" xfId="0" applyNumberFormat="1" applyFont="1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left" vertical="center" wrapText="1"/>
    </xf>
    <xf numFmtId="4" fontId="23" fillId="0" borderId="14" xfId="0" applyNumberFormat="1" applyFont="1" applyBorder="1" applyAlignment="1">
      <alignment horizontal="left" vertical="center" wrapText="1"/>
    </xf>
    <xf numFmtId="4" fontId="23" fillId="0" borderId="13" xfId="0" applyNumberFormat="1" applyFont="1" applyBorder="1" applyAlignment="1">
      <alignment horizontal="left" vertical="center" wrapText="1"/>
    </xf>
    <xf numFmtId="4" fontId="32" fillId="0" borderId="12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left" vertical="center" wrapText="1"/>
    </xf>
    <xf numFmtId="4" fontId="32" fillId="0" borderId="13" xfId="0" applyNumberFormat="1" applyFont="1" applyBorder="1" applyAlignment="1">
      <alignment horizontal="left" vertical="center" wrapText="1"/>
    </xf>
    <xf numFmtId="49" fontId="0" fillId="26" borderId="13" xfId="0" applyNumberForma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view="pageLayout" workbookViewId="0" topLeftCell="A103">
      <selection activeCell="G99" sqref="G99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25390625" style="2" customWidth="1"/>
    <col min="4" max="4" width="6.75390625" style="2" customWidth="1"/>
    <col min="5" max="5" width="31.125" style="2" customWidth="1"/>
    <col min="6" max="6" width="5.25390625" style="2" customWidth="1"/>
    <col min="7" max="7" width="14.375" style="2" customWidth="1"/>
    <col min="8" max="8" width="13.25390625" style="2" customWidth="1"/>
    <col min="9" max="9" width="11.875" style="2" customWidth="1"/>
    <col min="10" max="10" width="12.75390625" style="2" bestFit="1" customWidth="1"/>
    <col min="11" max="11" width="12.125" style="2" customWidth="1"/>
    <col min="12" max="12" width="13.00390625" style="2" customWidth="1"/>
    <col min="13" max="13" width="13.875" style="2" customWidth="1"/>
    <col min="14" max="16384" width="9.00390625" style="2" customWidth="1"/>
  </cols>
  <sheetData>
    <row r="1" spans="1:13" ht="18" customHeight="1">
      <c r="A1" s="164" t="s">
        <v>142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20.25" customHeight="1">
      <c r="A2" s="164" t="s">
        <v>155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8" customHeight="1">
      <c r="A3" s="164" t="s">
        <v>106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17.25" customHeight="1">
      <c r="A4" s="164" t="s">
        <v>147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ht="3.75" customHeigh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3" ht="15.75">
      <c r="A6" s="164" t="s">
        <v>105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23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 t="s">
        <v>0</v>
      </c>
    </row>
    <row r="8" spans="1:13" s="4" customFormat="1" ht="21.75" customHeight="1">
      <c r="A8" s="162" t="s">
        <v>1</v>
      </c>
      <c r="B8" s="162" t="s">
        <v>2</v>
      </c>
      <c r="C8" s="162" t="s">
        <v>3</v>
      </c>
      <c r="D8" s="162" t="s">
        <v>4</v>
      </c>
      <c r="E8" s="163" t="s">
        <v>41</v>
      </c>
      <c r="F8" s="167"/>
      <c r="G8" s="163" t="s">
        <v>5</v>
      </c>
      <c r="H8" s="165" t="s">
        <v>6</v>
      </c>
      <c r="I8" s="166"/>
      <c r="J8" s="166"/>
      <c r="K8" s="166"/>
      <c r="L8" s="166"/>
      <c r="M8" s="163" t="s">
        <v>7</v>
      </c>
    </row>
    <row r="9" spans="1:13" s="4" customFormat="1" ht="20.25" customHeight="1">
      <c r="A9" s="162"/>
      <c r="B9" s="162"/>
      <c r="C9" s="162"/>
      <c r="D9" s="162"/>
      <c r="E9" s="163"/>
      <c r="F9" s="168"/>
      <c r="G9" s="163"/>
      <c r="H9" s="163" t="s">
        <v>60</v>
      </c>
      <c r="I9" s="163" t="s">
        <v>42</v>
      </c>
      <c r="J9" s="163"/>
      <c r="K9" s="163"/>
      <c r="L9" s="163"/>
      <c r="M9" s="163"/>
    </row>
    <row r="10" spans="1:13" s="4" customFormat="1" ht="29.25" customHeight="1">
      <c r="A10" s="162"/>
      <c r="B10" s="162"/>
      <c r="C10" s="162"/>
      <c r="D10" s="162"/>
      <c r="E10" s="163"/>
      <c r="F10" s="168"/>
      <c r="G10" s="163"/>
      <c r="H10" s="163"/>
      <c r="I10" s="163" t="s">
        <v>40</v>
      </c>
      <c r="J10" s="163" t="s">
        <v>8</v>
      </c>
      <c r="K10" s="170" t="s">
        <v>9</v>
      </c>
      <c r="L10" s="163" t="s">
        <v>10</v>
      </c>
      <c r="M10" s="163"/>
    </row>
    <row r="11" spans="1:13" s="4" customFormat="1" ht="34.5" customHeight="1">
      <c r="A11" s="162"/>
      <c r="B11" s="162"/>
      <c r="C11" s="162"/>
      <c r="D11" s="162"/>
      <c r="E11" s="163"/>
      <c r="F11" s="168"/>
      <c r="G11" s="163"/>
      <c r="H11" s="163"/>
      <c r="I11" s="163"/>
      <c r="J11" s="163"/>
      <c r="K11" s="170"/>
      <c r="L11" s="163"/>
      <c r="M11" s="163"/>
    </row>
    <row r="12" spans="1:13" s="4" customFormat="1" ht="12" customHeight="1">
      <c r="A12" s="162"/>
      <c r="B12" s="162"/>
      <c r="C12" s="162"/>
      <c r="D12" s="162"/>
      <c r="E12" s="163"/>
      <c r="F12" s="169"/>
      <c r="G12" s="163"/>
      <c r="H12" s="163"/>
      <c r="I12" s="163"/>
      <c r="J12" s="163"/>
      <c r="K12" s="170"/>
      <c r="L12" s="163"/>
      <c r="M12" s="163"/>
    </row>
    <row r="13" spans="1:13" ht="18.7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5">
        <v>12</v>
      </c>
      <c r="M13" s="5">
        <v>15</v>
      </c>
    </row>
    <row r="14" spans="1:13" s="29" customFormat="1" ht="20.25" customHeight="1">
      <c r="A14" s="174">
        <v>1</v>
      </c>
      <c r="B14" s="174" t="s">
        <v>72</v>
      </c>
      <c r="C14" s="174" t="s">
        <v>73</v>
      </c>
      <c r="D14" s="55">
        <v>6057</v>
      </c>
      <c r="E14" s="179" t="s">
        <v>125</v>
      </c>
      <c r="F14" s="138" t="s">
        <v>111</v>
      </c>
      <c r="G14" s="153">
        <v>540000</v>
      </c>
      <c r="H14" s="57">
        <v>220514</v>
      </c>
      <c r="I14" s="57">
        <v>0</v>
      </c>
      <c r="J14" s="57">
        <v>0</v>
      </c>
      <c r="K14" s="182" t="s">
        <v>12</v>
      </c>
      <c r="L14" s="57">
        <v>220514</v>
      </c>
      <c r="M14" s="141" t="s">
        <v>13</v>
      </c>
    </row>
    <row r="15" spans="1:13" s="29" customFormat="1" ht="21" customHeight="1">
      <c r="A15" s="175"/>
      <c r="B15" s="175"/>
      <c r="C15" s="175"/>
      <c r="D15" s="55">
        <v>6059</v>
      </c>
      <c r="E15" s="180"/>
      <c r="F15" s="140"/>
      <c r="G15" s="154"/>
      <c r="H15" s="57">
        <v>319486</v>
      </c>
      <c r="I15" s="57">
        <v>319486</v>
      </c>
      <c r="J15" s="57">
        <v>0</v>
      </c>
      <c r="K15" s="183"/>
      <c r="L15" s="57">
        <v>0</v>
      </c>
      <c r="M15" s="142"/>
    </row>
    <row r="16" spans="1:13" s="29" customFormat="1" ht="19.5" customHeight="1">
      <c r="A16" s="175"/>
      <c r="B16" s="175"/>
      <c r="C16" s="175"/>
      <c r="D16" s="55">
        <v>6057</v>
      </c>
      <c r="E16" s="180"/>
      <c r="F16" s="138" t="s">
        <v>112</v>
      </c>
      <c r="G16" s="153">
        <v>-300000</v>
      </c>
      <c r="H16" s="57">
        <v>0</v>
      </c>
      <c r="I16" s="57">
        <v>0</v>
      </c>
      <c r="J16" s="57">
        <v>0</v>
      </c>
      <c r="K16" s="183"/>
      <c r="L16" s="57">
        <v>0</v>
      </c>
      <c r="M16" s="142"/>
    </row>
    <row r="17" spans="1:13" s="29" customFormat="1" ht="18" customHeight="1">
      <c r="A17" s="175"/>
      <c r="B17" s="175"/>
      <c r="C17" s="175"/>
      <c r="D17" s="55">
        <v>6059</v>
      </c>
      <c r="E17" s="180"/>
      <c r="F17" s="140"/>
      <c r="G17" s="154"/>
      <c r="H17" s="57">
        <v>-300000</v>
      </c>
      <c r="I17" s="57">
        <v>-300000</v>
      </c>
      <c r="J17" s="57">
        <v>0</v>
      </c>
      <c r="K17" s="183"/>
      <c r="L17" s="57">
        <v>0</v>
      </c>
      <c r="M17" s="142"/>
    </row>
    <row r="18" spans="1:13" s="88" customFormat="1" ht="18" customHeight="1">
      <c r="A18" s="175"/>
      <c r="B18" s="175"/>
      <c r="C18" s="175"/>
      <c r="D18" s="56">
        <v>6057</v>
      </c>
      <c r="E18" s="180"/>
      <c r="F18" s="177" t="s">
        <v>113</v>
      </c>
      <c r="G18" s="153">
        <v>840000</v>
      </c>
      <c r="H18" s="57">
        <v>220514</v>
      </c>
      <c r="I18" s="57">
        <v>0</v>
      </c>
      <c r="J18" s="57">
        <v>0</v>
      </c>
      <c r="K18" s="183"/>
      <c r="L18" s="57">
        <v>220514</v>
      </c>
      <c r="M18" s="142"/>
    </row>
    <row r="19" spans="1:13" s="88" customFormat="1" ht="19.5" customHeight="1">
      <c r="A19" s="176"/>
      <c r="B19" s="176"/>
      <c r="C19" s="176"/>
      <c r="D19" s="87">
        <v>6059</v>
      </c>
      <c r="E19" s="181"/>
      <c r="F19" s="178"/>
      <c r="G19" s="154"/>
      <c r="H19" s="76">
        <v>619486</v>
      </c>
      <c r="I19" s="76">
        <v>619486</v>
      </c>
      <c r="J19" s="76">
        <v>0</v>
      </c>
      <c r="K19" s="184"/>
      <c r="L19" s="76">
        <v>0</v>
      </c>
      <c r="M19" s="143"/>
    </row>
    <row r="20" spans="1:13" s="81" customFormat="1" ht="23.25" customHeight="1">
      <c r="A20" s="174">
        <v>2</v>
      </c>
      <c r="B20" s="174" t="s">
        <v>72</v>
      </c>
      <c r="C20" s="174" t="s">
        <v>73</v>
      </c>
      <c r="D20" s="56">
        <v>6057</v>
      </c>
      <c r="E20" s="125" t="s">
        <v>126</v>
      </c>
      <c r="F20" s="177" t="s">
        <v>111</v>
      </c>
      <c r="G20" s="153">
        <v>450000</v>
      </c>
      <c r="H20" s="57">
        <v>149354</v>
      </c>
      <c r="I20" s="57">
        <v>0</v>
      </c>
      <c r="J20" s="57">
        <v>0</v>
      </c>
      <c r="K20" s="109" t="s">
        <v>12</v>
      </c>
      <c r="L20" s="57">
        <v>149354</v>
      </c>
      <c r="M20" s="141" t="s">
        <v>13</v>
      </c>
    </row>
    <row r="21" spans="1:13" s="81" customFormat="1" ht="21" customHeight="1">
      <c r="A21" s="175"/>
      <c r="B21" s="175"/>
      <c r="C21" s="175"/>
      <c r="D21" s="56">
        <v>6059</v>
      </c>
      <c r="E21" s="126"/>
      <c r="F21" s="178"/>
      <c r="G21" s="154"/>
      <c r="H21" s="57">
        <v>300646</v>
      </c>
      <c r="I21" s="57">
        <v>300646</v>
      </c>
      <c r="J21" s="57">
        <v>0</v>
      </c>
      <c r="K21" s="110"/>
      <c r="L21" s="57">
        <v>0</v>
      </c>
      <c r="M21" s="142"/>
    </row>
    <row r="22" spans="1:13" s="81" customFormat="1" ht="19.5" customHeight="1">
      <c r="A22" s="175"/>
      <c r="B22" s="175"/>
      <c r="C22" s="175"/>
      <c r="D22" s="56">
        <v>6057</v>
      </c>
      <c r="E22" s="126"/>
      <c r="F22" s="177" t="s">
        <v>112</v>
      </c>
      <c r="G22" s="153">
        <v>-200000</v>
      </c>
      <c r="H22" s="57">
        <v>0</v>
      </c>
      <c r="I22" s="57">
        <v>0</v>
      </c>
      <c r="J22" s="57">
        <v>0</v>
      </c>
      <c r="K22" s="110"/>
      <c r="L22" s="57">
        <v>0</v>
      </c>
      <c r="M22" s="142"/>
    </row>
    <row r="23" spans="1:13" s="81" customFormat="1" ht="19.5" customHeight="1">
      <c r="A23" s="175"/>
      <c r="B23" s="175"/>
      <c r="C23" s="175"/>
      <c r="D23" s="56">
        <v>6059</v>
      </c>
      <c r="E23" s="126"/>
      <c r="F23" s="178"/>
      <c r="G23" s="154"/>
      <c r="H23" s="57">
        <v>-200000</v>
      </c>
      <c r="I23" s="57">
        <v>-200000</v>
      </c>
      <c r="J23" s="57">
        <v>0</v>
      </c>
      <c r="K23" s="110"/>
      <c r="L23" s="57">
        <v>0</v>
      </c>
      <c r="M23" s="142"/>
    </row>
    <row r="24" spans="1:13" s="88" customFormat="1" ht="16.5" customHeight="1">
      <c r="A24" s="175"/>
      <c r="B24" s="175"/>
      <c r="C24" s="175"/>
      <c r="D24" s="89">
        <v>6057</v>
      </c>
      <c r="E24" s="126"/>
      <c r="F24" s="149" t="s">
        <v>113</v>
      </c>
      <c r="G24" s="153">
        <v>650000</v>
      </c>
      <c r="H24" s="90">
        <v>599644</v>
      </c>
      <c r="I24" s="77">
        <v>0</v>
      </c>
      <c r="J24" s="77">
        <v>0</v>
      </c>
      <c r="K24" s="110"/>
      <c r="L24" s="77">
        <v>149354</v>
      </c>
      <c r="M24" s="142"/>
    </row>
    <row r="25" spans="1:13" s="29" customFormat="1" ht="26.25" customHeight="1">
      <c r="A25" s="176"/>
      <c r="B25" s="176"/>
      <c r="C25" s="176"/>
      <c r="D25" s="56">
        <v>6059</v>
      </c>
      <c r="E25" s="127"/>
      <c r="F25" s="150"/>
      <c r="G25" s="154"/>
      <c r="H25" s="81">
        <v>500646</v>
      </c>
      <c r="I25" s="57">
        <v>500646</v>
      </c>
      <c r="J25" s="57">
        <v>0</v>
      </c>
      <c r="K25" s="111"/>
      <c r="L25" s="57">
        <v>0</v>
      </c>
      <c r="M25" s="143"/>
    </row>
    <row r="26" spans="1:13" s="29" customFormat="1" ht="18" customHeight="1">
      <c r="A26" s="138">
        <v>3</v>
      </c>
      <c r="B26" s="122" t="s">
        <v>72</v>
      </c>
      <c r="C26" s="122" t="s">
        <v>73</v>
      </c>
      <c r="D26" s="56">
        <v>6057</v>
      </c>
      <c r="E26" s="125" t="s">
        <v>127</v>
      </c>
      <c r="F26" s="149" t="s">
        <v>111</v>
      </c>
      <c r="G26" s="153">
        <v>44032</v>
      </c>
      <c r="H26" s="57">
        <v>24983</v>
      </c>
      <c r="I26" s="57">
        <v>0</v>
      </c>
      <c r="J26" s="57">
        <v>0</v>
      </c>
      <c r="K26" s="109" t="s">
        <v>12</v>
      </c>
      <c r="L26" s="57">
        <v>24983</v>
      </c>
      <c r="M26" s="141" t="s">
        <v>13</v>
      </c>
    </row>
    <row r="27" spans="1:13" s="29" customFormat="1" ht="15" customHeight="1">
      <c r="A27" s="139"/>
      <c r="B27" s="123"/>
      <c r="C27" s="123"/>
      <c r="D27" s="55">
        <v>6059</v>
      </c>
      <c r="E27" s="126"/>
      <c r="F27" s="150"/>
      <c r="G27" s="154"/>
      <c r="H27" s="57">
        <v>19049</v>
      </c>
      <c r="I27" s="57">
        <v>19049</v>
      </c>
      <c r="J27" s="57">
        <v>0</v>
      </c>
      <c r="K27" s="110"/>
      <c r="L27" s="57">
        <v>0</v>
      </c>
      <c r="M27" s="142"/>
    </row>
    <row r="28" spans="1:13" s="29" customFormat="1" ht="18.75" customHeight="1">
      <c r="A28" s="139"/>
      <c r="B28" s="123"/>
      <c r="C28" s="123"/>
      <c r="D28" s="56">
        <v>6057</v>
      </c>
      <c r="E28" s="126"/>
      <c r="F28" s="149" t="s">
        <v>112</v>
      </c>
      <c r="G28" s="153">
        <v>-125968</v>
      </c>
      <c r="H28" s="57">
        <v>70</v>
      </c>
      <c r="I28" s="57">
        <v>0</v>
      </c>
      <c r="J28" s="57">
        <v>0</v>
      </c>
      <c r="K28" s="110"/>
      <c r="L28" s="57">
        <v>70</v>
      </c>
      <c r="M28" s="142"/>
    </row>
    <row r="29" spans="1:13" s="29" customFormat="1" ht="18" customHeight="1">
      <c r="A29" s="139"/>
      <c r="B29" s="123"/>
      <c r="C29" s="123"/>
      <c r="D29" s="55">
        <v>6059</v>
      </c>
      <c r="E29" s="126"/>
      <c r="F29" s="150"/>
      <c r="G29" s="154"/>
      <c r="H29" s="57">
        <v>-126038</v>
      </c>
      <c r="I29" s="57">
        <v>-126038</v>
      </c>
      <c r="J29" s="57">
        <v>0</v>
      </c>
      <c r="K29" s="110"/>
      <c r="L29" s="57">
        <v>0</v>
      </c>
      <c r="M29" s="142"/>
    </row>
    <row r="30" spans="1:13" s="29" customFormat="1" ht="15" customHeight="1">
      <c r="A30" s="139"/>
      <c r="B30" s="123"/>
      <c r="C30" s="123"/>
      <c r="D30" s="56">
        <v>6057</v>
      </c>
      <c r="E30" s="126"/>
      <c r="F30" s="149" t="s">
        <v>113</v>
      </c>
      <c r="G30" s="153">
        <v>170000</v>
      </c>
      <c r="H30" s="57">
        <v>24913</v>
      </c>
      <c r="I30" s="57">
        <v>0</v>
      </c>
      <c r="J30" s="57">
        <v>0</v>
      </c>
      <c r="K30" s="110"/>
      <c r="L30" s="57">
        <v>24913</v>
      </c>
      <c r="M30" s="142"/>
    </row>
    <row r="31" spans="1:13" s="29" customFormat="1" ht="17.25" customHeight="1">
      <c r="A31" s="140"/>
      <c r="B31" s="124"/>
      <c r="C31" s="124"/>
      <c r="D31" s="55">
        <v>6059</v>
      </c>
      <c r="E31" s="127"/>
      <c r="F31" s="150"/>
      <c r="G31" s="154"/>
      <c r="H31" s="57">
        <v>145087</v>
      </c>
      <c r="I31" s="57">
        <v>145087</v>
      </c>
      <c r="J31" s="57">
        <v>0</v>
      </c>
      <c r="K31" s="111"/>
      <c r="L31" s="57">
        <v>0</v>
      </c>
      <c r="M31" s="143"/>
    </row>
    <row r="32" spans="1:13" ht="20.25" customHeight="1">
      <c r="A32" s="144" t="s">
        <v>74</v>
      </c>
      <c r="B32" s="145"/>
      <c r="C32" s="145"/>
      <c r="D32" s="145"/>
      <c r="E32" s="146"/>
      <c r="F32" s="34"/>
      <c r="G32" s="6">
        <f>G14+G20+G26</f>
        <v>1034032</v>
      </c>
      <c r="H32" s="6">
        <f>H14+H15+H20+H21+H26+H27</f>
        <v>1034032</v>
      </c>
      <c r="I32" s="6">
        <f>I14+I15+I20+I21+I26+I27</f>
        <v>639181</v>
      </c>
      <c r="J32" s="6">
        <f>J14+J15+J20+J21+J26+J27</f>
        <v>0</v>
      </c>
      <c r="K32" s="9">
        <v>0</v>
      </c>
      <c r="L32" s="28">
        <f>L14+L20+L26</f>
        <v>394851</v>
      </c>
      <c r="M32" s="6"/>
    </row>
    <row r="33" spans="1:13" s="33" customFormat="1" ht="104.25" customHeight="1">
      <c r="A33" s="78" t="s">
        <v>51</v>
      </c>
      <c r="B33" s="78" t="s">
        <v>32</v>
      </c>
      <c r="C33" s="78" t="s">
        <v>33</v>
      </c>
      <c r="D33" s="78" t="s">
        <v>34</v>
      </c>
      <c r="E33" s="75" t="s">
        <v>132</v>
      </c>
      <c r="F33" s="58"/>
      <c r="G33" s="17">
        <v>4766</v>
      </c>
      <c r="H33" s="17">
        <v>4766</v>
      </c>
      <c r="I33" s="17">
        <v>4766</v>
      </c>
      <c r="J33" s="17">
        <v>0</v>
      </c>
      <c r="K33" s="62" t="s">
        <v>12</v>
      </c>
      <c r="L33" s="65">
        <v>0</v>
      </c>
      <c r="M33" s="42" t="s">
        <v>13</v>
      </c>
    </row>
    <row r="34" spans="1:13" ht="20.25" customHeight="1">
      <c r="A34" s="144" t="s">
        <v>35</v>
      </c>
      <c r="B34" s="145"/>
      <c r="C34" s="145"/>
      <c r="D34" s="145"/>
      <c r="E34" s="146"/>
      <c r="F34" s="34"/>
      <c r="G34" s="6">
        <v>4766</v>
      </c>
      <c r="H34" s="6">
        <v>4766</v>
      </c>
      <c r="I34" s="6">
        <v>4766</v>
      </c>
      <c r="J34" s="6">
        <f>J33</f>
        <v>0</v>
      </c>
      <c r="K34" s="9">
        <v>0</v>
      </c>
      <c r="L34" s="6">
        <f>L33</f>
        <v>0</v>
      </c>
      <c r="M34" s="6"/>
    </row>
    <row r="35" spans="1:13" s="33" customFormat="1" ht="27" customHeight="1">
      <c r="A35" s="114" t="s">
        <v>52</v>
      </c>
      <c r="B35" s="114" t="s">
        <v>61</v>
      </c>
      <c r="C35" s="114" t="s">
        <v>62</v>
      </c>
      <c r="D35" s="74" t="s">
        <v>55</v>
      </c>
      <c r="E35" s="147" t="s">
        <v>93</v>
      </c>
      <c r="F35" s="136"/>
      <c r="G35" s="134">
        <v>31673</v>
      </c>
      <c r="H35" s="27">
        <v>15319</v>
      </c>
      <c r="I35" s="27">
        <v>0</v>
      </c>
      <c r="J35" s="27">
        <v>0</v>
      </c>
      <c r="K35" s="151" t="s">
        <v>12</v>
      </c>
      <c r="L35" s="27">
        <v>15319</v>
      </c>
      <c r="M35" s="172" t="s">
        <v>13</v>
      </c>
    </row>
    <row r="36" spans="1:13" s="33" customFormat="1" ht="27" customHeight="1">
      <c r="A36" s="118"/>
      <c r="B36" s="118"/>
      <c r="C36" s="118"/>
      <c r="D36" s="19" t="s">
        <v>56</v>
      </c>
      <c r="E36" s="148"/>
      <c r="F36" s="137"/>
      <c r="G36" s="135"/>
      <c r="H36" s="27">
        <v>16354</v>
      </c>
      <c r="I36" s="27">
        <v>16354</v>
      </c>
      <c r="J36" s="27">
        <v>0</v>
      </c>
      <c r="K36" s="152"/>
      <c r="L36" s="27">
        <v>0</v>
      </c>
      <c r="M36" s="173"/>
    </row>
    <row r="37" spans="1:13" ht="20.25" customHeight="1">
      <c r="A37" s="144" t="s">
        <v>92</v>
      </c>
      <c r="B37" s="145"/>
      <c r="C37" s="145"/>
      <c r="D37" s="145"/>
      <c r="E37" s="146"/>
      <c r="F37" s="34"/>
      <c r="G37" s="6">
        <v>31673</v>
      </c>
      <c r="H37" s="6">
        <v>31673</v>
      </c>
      <c r="I37" s="6">
        <v>16354</v>
      </c>
      <c r="J37" s="6">
        <v>0</v>
      </c>
      <c r="K37" s="9">
        <v>0</v>
      </c>
      <c r="L37" s="6">
        <v>15319</v>
      </c>
      <c r="M37" s="6"/>
    </row>
    <row r="38" spans="1:13" s="29" customFormat="1" ht="27.75" customHeight="1">
      <c r="A38" s="97" t="s">
        <v>75</v>
      </c>
      <c r="B38" s="97" t="s">
        <v>14</v>
      </c>
      <c r="C38" s="97" t="s">
        <v>63</v>
      </c>
      <c r="D38" s="97" t="s">
        <v>31</v>
      </c>
      <c r="E38" s="100" t="s">
        <v>64</v>
      </c>
      <c r="F38" s="68" t="s">
        <v>111</v>
      </c>
      <c r="G38" s="30">
        <v>0</v>
      </c>
      <c r="H38" s="30">
        <v>0</v>
      </c>
      <c r="I38" s="30">
        <v>0</v>
      </c>
      <c r="J38" s="30">
        <v>0</v>
      </c>
      <c r="K38" s="109" t="s">
        <v>12</v>
      </c>
      <c r="L38" s="30">
        <v>0</v>
      </c>
      <c r="M38" s="106" t="s">
        <v>13</v>
      </c>
    </row>
    <row r="39" spans="1:13" s="29" customFormat="1" ht="25.5" customHeight="1">
      <c r="A39" s="98"/>
      <c r="B39" s="98"/>
      <c r="C39" s="98"/>
      <c r="D39" s="98"/>
      <c r="E39" s="101"/>
      <c r="F39" s="68" t="s">
        <v>112</v>
      </c>
      <c r="G39" s="30">
        <v>-150000</v>
      </c>
      <c r="H39" s="30">
        <v>-150000</v>
      </c>
      <c r="I39" s="30">
        <v>0</v>
      </c>
      <c r="J39" s="30">
        <v>-150000</v>
      </c>
      <c r="K39" s="110"/>
      <c r="L39" s="30">
        <v>0</v>
      </c>
      <c r="M39" s="107"/>
    </row>
    <row r="40" spans="1:13" s="29" customFormat="1" ht="30" customHeight="1">
      <c r="A40" s="99"/>
      <c r="B40" s="99"/>
      <c r="C40" s="99"/>
      <c r="D40" s="99"/>
      <c r="E40" s="102"/>
      <c r="F40" s="68" t="s">
        <v>113</v>
      </c>
      <c r="G40" s="30">
        <v>150000</v>
      </c>
      <c r="H40" s="30">
        <v>150000</v>
      </c>
      <c r="I40" s="30">
        <v>0</v>
      </c>
      <c r="J40" s="30">
        <v>150000</v>
      </c>
      <c r="K40" s="111"/>
      <c r="L40" s="30">
        <v>0</v>
      </c>
      <c r="M40" s="108"/>
    </row>
    <row r="41" spans="1:13" s="29" customFormat="1" ht="25.5" customHeight="1">
      <c r="A41" s="97" t="s">
        <v>76</v>
      </c>
      <c r="B41" s="97" t="s">
        <v>14</v>
      </c>
      <c r="C41" s="97" t="s">
        <v>15</v>
      </c>
      <c r="D41" s="97" t="s">
        <v>11</v>
      </c>
      <c r="E41" s="100" t="s">
        <v>91</v>
      </c>
      <c r="F41" s="68" t="s">
        <v>111</v>
      </c>
      <c r="G41" s="30">
        <v>310000</v>
      </c>
      <c r="H41" s="30">
        <v>310000</v>
      </c>
      <c r="I41" s="30">
        <v>215000</v>
      </c>
      <c r="J41" s="30">
        <v>0</v>
      </c>
      <c r="K41" s="109" t="s">
        <v>148</v>
      </c>
      <c r="L41" s="30">
        <v>0</v>
      </c>
      <c r="M41" s="106" t="s">
        <v>13</v>
      </c>
    </row>
    <row r="42" spans="1:13" s="29" customFormat="1" ht="21.75" customHeight="1">
      <c r="A42" s="98"/>
      <c r="B42" s="98"/>
      <c r="C42" s="98"/>
      <c r="D42" s="98"/>
      <c r="E42" s="101"/>
      <c r="F42" s="68" t="s">
        <v>112</v>
      </c>
      <c r="G42" s="30">
        <v>51284</v>
      </c>
      <c r="H42" s="30">
        <v>51284</v>
      </c>
      <c r="I42" s="30">
        <v>-43716</v>
      </c>
      <c r="J42" s="30">
        <v>0</v>
      </c>
      <c r="K42" s="110"/>
      <c r="L42" s="30">
        <v>0</v>
      </c>
      <c r="M42" s="107"/>
    </row>
    <row r="43" spans="1:13" s="29" customFormat="1" ht="22.5" customHeight="1">
      <c r="A43" s="99"/>
      <c r="B43" s="99"/>
      <c r="C43" s="99"/>
      <c r="D43" s="99"/>
      <c r="E43" s="102"/>
      <c r="F43" s="68" t="s">
        <v>113</v>
      </c>
      <c r="G43" s="30">
        <v>258716</v>
      </c>
      <c r="H43" s="30">
        <v>258716</v>
      </c>
      <c r="I43" s="30">
        <v>258716</v>
      </c>
      <c r="J43" s="30">
        <v>0</v>
      </c>
      <c r="K43" s="111"/>
      <c r="L43" s="67">
        <v>0</v>
      </c>
      <c r="M43" s="108"/>
    </row>
    <row r="44" spans="1:13" ht="35.25" customHeight="1">
      <c r="A44" s="14">
        <v>8</v>
      </c>
      <c r="B44" s="15" t="s">
        <v>14</v>
      </c>
      <c r="C44" s="15" t="s">
        <v>15</v>
      </c>
      <c r="D44" s="15" t="s">
        <v>11</v>
      </c>
      <c r="E44" s="24" t="s">
        <v>65</v>
      </c>
      <c r="F44" s="24"/>
      <c r="G44" s="21">
        <v>200000</v>
      </c>
      <c r="H44" s="21">
        <v>200000</v>
      </c>
      <c r="I44" s="21">
        <v>200000</v>
      </c>
      <c r="J44" s="21">
        <v>0</v>
      </c>
      <c r="K44" s="20" t="s">
        <v>12</v>
      </c>
      <c r="L44" s="21">
        <v>0</v>
      </c>
      <c r="M44" s="16" t="s">
        <v>13</v>
      </c>
    </row>
    <row r="45" spans="1:13" s="33" customFormat="1" ht="39.75" customHeight="1">
      <c r="A45" s="43">
        <v>9</v>
      </c>
      <c r="B45" s="44" t="s">
        <v>14</v>
      </c>
      <c r="C45" s="44" t="s">
        <v>15</v>
      </c>
      <c r="D45" s="44" t="s">
        <v>11</v>
      </c>
      <c r="E45" s="35" t="s">
        <v>66</v>
      </c>
      <c r="F45" s="45"/>
      <c r="G45" s="21">
        <v>217727</v>
      </c>
      <c r="H45" s="21">
        <v>217727</v>
      </c>
      <c r="I45" s="21">
        <v>217727</v>
      </c>
      <c r="J45" s="21">
        <v>0</v>
      </c>
      <c r="K45" s="41" t="s">
        <v>53</v>
      </c>
      <c r="L45" s="21">
        <v>0</v>
      </c>
      <c r="M45" s="42" t="s">
        <v>13</v>
      </c>
    </row>
    <row r="46" spans="1:13" s="33" customFormat="1" ht="52.5" customHeight="1">
      <c r="A46" s="43">
        <v>10</v>
      </c>
      <c r="B46" s="44" t="s">
        <v>14</v>
      </c>
      <c r="C46" s="44" t="s">
        <v>15</v>
      </c>
      <c r="D46" s="44" t="s">
        <v>11</v>
      </c>
      <c r="E46" s="35" t="s">
        <v>67</v>
      </c>
      <c r="F46" s="45"/>
      <c r="G46" s="21">
        <v>104284</v>
      </c>
      <c r="H46" s="21">
        <v>104284</v>
      </c>
      <c r="I46" s="21">
        <v>104284</v>
      </c>
      <c r="J46" s="21">
        <v>0</v>
      </c>
      <c r="K46" s="41" t="s">
        <v>12</v>
      </c>
      <c r="L46" s="21">
        <v>0</v>
      </c>
      <c r="M46" s="42" t="s">
        <v>13</v>
      </c>
    </row>
    <row r="47" spans="1:13" s="33" customFormat="1" ht="43.5" customHeight="1">
      <c r="A47" s="43">
        <v>11</v>
      </c>
      <c r="B47" s="44" t="s">
        <v>14</v>
      </c>
      <c r="C47" s="44" t="s">
        <v>15</v>
      </c>
      <c r="D47" s="44" t="s">
        <v>11</v>
      </c>
      <c r="E47" s="35" t="s">
        <v>68</v>
      </c>
      <c r="F47" s="45"/>
      <c r="G47" s="21">
        <v>28466</v>
      </c>
      <c r="H47" s="21">
        <v>28466</v>
      </c>
      <c r="I47" s="21">
        <v>28466</v>
      </c>
      <c r="J47" s="21">
        <v>0</v>
      </c>
      <c r="K47" s="73"/>
      <c r="L47" s="21">
        <v>0</v>
      </c>
      <c r="M47" s="42" t="s">
        <v>13</v>
      </c>
    </row>
    <row r="48" spans="1:13" s="33" customFormat="1" ht="53.25" customHeight="1">
      <c r="A48" s="43">
        <v>12</v>
      </c>
      <c r="B48" s="44" t="s">
        <v>14</v>
      </c>
      <c r="C48" s="44" t="s">
        <v>15</v>
      </c>
      <c r="D48" s="44" t="s">
        <v>11</v>
      </c>
      <c r="E48" s="35" t="s">
        <v>69</v>
      </c>
      <c r="F48" s="45"/>
      <c r="G48" s="21">
        <v>195028</v>
      </c>
      <c r="H48" s="21">
        <v>195028</v>
      </c>
      <c r="I48" s="21">
        <v>195028</v>
      </c>
      <c r="J48" s="21">
        <v>0</v>
      </c>
      <c r="K48" s="41" t="s">
        <v>12</v>
      </c>
      <c r="L48" s="21">
        <v>0</v>
      </c>
      <c r="M48" s="42" t="s">
        <v>13</v>
      </c>
    </row>
    <row r="49" spans="1:13" s="33" customFormat="1" ht="45" customHeight="1">
      <c r="A49" s="43">
        <v>13</v>
      </c>
      <c r="B49" s="44" t="s">
        <v>14</v>
      </c>
      <c r="C49" s="44" t="s">
        <v>15</v>
      </c>
      <c r="D49" s="44" t="s">
        <v>11</v>
      </c>
      <c r="E49" s="35" t="s">
        <v>70</v>
      </c>
      <c r="F49" s="45"/>
      <c r="G49" s="21">
        <v>106746</v>
      </c>
      <c r="H49" s="21">
        <v>106746</v>
      </c>
      <c r="I49" s="21">
        <v>106746</v>
      </c>
      <c r="J49" s="21">
        <v>0</v>
      </c>
      <c r="K49" s="41" t="s">
        <v>12</v>
      </c>
      <c r="L49" s="21">
        <v>0</v>
      </c>
      <c r="M49" s="42" t="s">
        <v>13</v>
      </c>
    </row>
    <row r="50" spans="1:13" s="33" customFormat="1" ht="45.75" customHeight="1">
      <c r="A50" s="43">
        <v>14</v>
      </c>
      <c r="B50" s="44" t="s">
        <v>14</v>
      </c>
      <c r="C50" s="44" t="s">
        <v>15</v>
      </c>
      <c r="D50" s="44" t="s">
        <v>11</v>
      </c>
      <c r="E50" s="35" t="s">
        <v>88</v>
      </c>
      <c r="F50" s="45"/>
      <c r="G50" s="21">
        <v>30792</v>
      </c>
      <c r="H50" s="21">
        <v>30792</v>
      </c>
      <c r="I50" s="21">
        <v>30792</v>
      </c>
      <c r="J50" s="21">
        <v>0</v>
      </c>
      <c r="K50" s="41" t="s">
        <v>53</v>
      </c>
      <c r="L50" s="21">
        <v>0</v>
      </c>
      <c r="M50" s="42" t="s">
        <v>13</v>
      </c>
    </row>
    <row r="51" spans="1:13" s="33" customFormat="1" ht="36" customHeight="1">
      <c r="A51" s="43">
        <v>15</v>
      </c>
      <c r="B51" s="44" t="s">
        <v>14</v>
      </c>
      <c r="C51" s="44" t="s">
        <v>15</v>
      </c>
      <c r="D51" s="44" t="s">
        <v>11</v>
      </c>
      <c r="E51" s="35" t="s">
        <v>57</v>
      </c>
      <c r="F51" s="45"/>
      <c r="G51" s="21">
        <v>730000</v>
      </c>
      <c r="H51" s="21">
        <v>730000</v>
      </c>
      <c r="I51" s="21">
        <v>40000</v>
      </c>
      <c r="J51" s="21">
        <v>690000</v>
      </c>
      <c r="K51" s="41" t="s">
        <v>12</v>
      </c>
      <c r="L51" s="21">
        <v>0</v>
      </c>
      <c r="M51" s="42" t="s">
        <v>13</v>
      </c>
    </row>
    <row r="52" spans="1:13" s="33" customFormat="1" ht="34.5" customHeight="1">
      <c r="A52" s="14">
        <v>16</v>
      </c>
      <c r="B52" s="15" t="s">
        <v>14</v>
      </c>
      <c r="C52" s="15" t="s">
        <v>15</v>
      </c>
      <c r="D52" s="15" t="s">
        <v>11</v>
      </c>
      <c r="E52" s="36" t="s">
        <v>107</v>
      </c>
      <c r="F52" s="36"/>
      <c r="G52" s="21">
        <v>10000</v>
      </c>
      <c r="H52" s="21">
        <v>10000</v>
      </c>
      <c r="I52" s="21">
        <v>10000</v>
      </c>
      <c r="J52" s="21">
        <v>0</v>
      </c>
      <c r="K52" s="20" t="s">
        <v>12</v>
      </c>
      <c r="L52" s="21">
        <v>0</v>
      </c>
      <c r="M52" s="16" t="s">
        <v>13</v>
      </c>
    </row>
    <row r="53" spans="1:13" s="33" customFormat="1" ht="39.75" customHeight="1">
      <c r="A53" s="43">
        <v>17</v>
      </c>
      <c r="B53" s="44" t="s">
        <v>14</v>
      </c>
      <c r="C53" s="44" t="s">
        <v>15</v>
      </c>
      <c r="D53" s="44" t="s">
        <v>11</v>
      </c>
      <c r="E53" s="35" t="s">
        <v>94</v>
      </c>
      <c r="F53" s="45"/>
      <c r="G53" s="21">
        <v>59000</v>
      </c>
      <c r="H53" s="21">
        <v>59000</v>
      </c>
      <c r="I53" s="21">
        <v>59000</v>
      </c>
      <c r="J53" s="21">
        <v>0</v>
      </c>
      <c r="K53" s="41" t="s">
        <v>12</v>
      </c>
      <c r="L53" s="21">
        <v>0</v>
      </c>
      <c r="M53" s="42" t="s">
        <v>13</v>
      </c>
    </row>
    <row r="54" spans="1:13" s="33" customFormat="1" ht="41.25" customHeight="1">
      <c r="A54" s="43">
        <v>18</v>
      </c>
      <c r="B54" s="44" t="s">
        <v>14</v>
      </c>
      <c r="C54" s="44" t="s">
        <v>15</v>
      </c>
      <c r="D54" s="44" t="s">
        <v>11</v>
      </c>
      <c r="E54" s="35" t="s">
        <v>95</v>
      </c>
      <c r="F54" s="45"/>
      <c r="G54" s="21">
        <v>91394</v>
      </c>
      <c r="H54" s="21">
        <v>91394</v>
      </c>
      <c r="I54" s="21">
        <v>91394</v>
      </c>
      <c r="J54" s="21">
        <v>0</v>
      </c>
      <c r="K54" s="41" t="s">
        <v>12</v>
      </c>
      <c r="L54" s="21">
        <v>0</v>
      </c>
      <c r="M54" s="42" t="s">
        <v>13</v>
      </c>
    </row>
    <row r="55" spans="1:13" s="33" customFormat="1" ht="57" customHeight="1">
      <c r="A55" s="43">
        <v>19</v>
      </c>
      <c r="B55" s="44" t="s">
        <v>14</v>
      </c>
      <c r="C55" s="44" t="s">
        <v>15</v>
      </c>
      <c r="D55" s="44" t="s">
        <v>11</v>
      </c>
      <c r="E55" s="35" t="s">
        <v>144</v>
      </c>
      <c r="F55" s="45"/>
      <c r="G55" s="21">
        <v>153968</v>
      </c>
      <c r="H55" s="21">
        <v>153968</v>
      </c>
      <c r="I55" s="21">
        <v>153968</v>
      </c>
      <c r="J55" s="21">
        <v>0</v>
      </c>
      <c r="K55" s="41" t="s">
        <v>53</v>
      </c>
      <c r="L55" s="21">
        <v>0</v>
      </c>
      <c r="M55" s="42" t="s">
        <v>13</v>
      </c>
    </row>
    <row r="56" spans="1:13" ht="36" customHeight="1">
      <c r="A56" s="14">
        <v>20</v>
      </c>
      <c r="B56" s="22" t="s">
        <v>14</v>
      </c>
      <c r="C56" s="22" t="s">
        <v>15</v>
      </c>
      <c r="D56" s="22" t="s">
        <v>11</v>
      </c>
      <c r="E56" s="26" t="s">
        <v>71</v>
      </c>
      <c r="F56" s="69"/>
      <c r="G56" s="21">
        <v>10000</v>
      </c>
      <c r="H56" s="21">
        <v>10000</v>
      </c>
      <c r="I56" s="21">
        <v>10000</v>
      </c>
      <c r="J56" s="21">
        <v>0</v>
      </c>
      <c r="K56" s="20" t="s">
        <v>12</v>
      </c>
      <c r="L56" s="21">
        <v>0</v>
      </c>
      <c r="M56" s="16" t="s">
        <v>13</v>
      </c>
    </row>
    <row r="57" spans="1:13" s="33" customFormat="1" ht="63.75" customHeight="1">
      <c r="A57" s="43">
        <v>21</v>
      </c>
      <c r="B57" s="44" t="s">
        <v>14</v>
      </c>
      <c r="C57" s="44" t="s">
        <v>15</v>
      </c>
      <c r="D57" s="44" t="s">
        <v>11</v>
      </c>
      <c r="E57" s="35" t="s">
        <v>96</v>
      </c>
      <c r="F57" s="45"/>
      <c r="G57" s="21">
        <v>55879</v>
      </c>
      <c r="H57" s="21">
        <v>55879</v>
      </c>
      <c r="I57" s="21">
        <v>55879</v>
      </c>
      <c r="J57" s="21">
        <v>0</v>
      </c>
      <c r="K57" s="41" t="s">
        <v>12</v>
      </c>
      <c r="L57" s="21">
        <v>0</v>
      </c>
      <c r="M57" s="42" t="s">
        <v>13</v>
      </c>
    </row>
    <row r="58" spans="1:13" s="33" customFormat="1" ht="36.75" customHeight="1">
      <c r="A58" s="14">
        <v>22</v>
      </c>
      <c r="B58" s="15" t="s">
        <v>14</v>
      </c>
      <c r="C58" s="15" t="s">
        <v>15</v>
      </c>
      <c r="D58" s="15" t="s">
        <v>11</v>
      </c>
      <c r="E58" s="36" t="s">
        <v>133</v>
      </c>
      <c r="F58" s="36"/>
      <c r="G58" s="21">
        <v>30000</v>
      </c>
      <c r="H58" s="21">
        <v>30000</v>
      </c>
      <c r="I58" s="21">
        <v>30000</v>
      </c>
      <c r="J58" s="21">
        <v>0</v>
      </c>
      <c r="K58" s="20" t="s">
        <v>12</v>
      </c>
      <c r="L58" s="21">
        <v>0</v>
      </c>
      <c r="M58" s="16" t="s">
        <v>13</v>
      </c>
    </row>
    <row r="59" spans="1:13" s="29" customFormat="1" ht="36.75" customHeight="1">
      <c r="A59" s="55">
        <v>23</v>
      </c>
      <c r="B59" s="80" t="s">
        <v>14</v>
      </c>
      <c r="C59" s="80" t="s">
        <v>15</v>
      </c>
      <c r="D59" s="80" t="s">
        <v>11</v>
      </c>
      <c r="E59" s="71" t="s">
        <v>149</v>
      </c>
      <c r="F59" s="71"/>
      <c r="G59" s="81">
        <v>150000</v>
      </c>
      <c r="H59" s="81">
        <v>150000</v>
      </c>
      <c r="I59" s="81">
        <v>0</v>
      </c>
      <c r="J59" s="81">
        <v>150000</v>
      </c>
      <c r="K59" s="82" t="s">
        <v>12</v>
      </c>
      <c r="L59" s="81">
        <v>0</v>
      </c>
      <c r="M59" s="79" t="s">
        <v>13</v>
      </c>
    </row>
    <row r="60" spans="1:13" s="29" customFormat="1" ht="36.75" customHeight="1">
      <c r="A60" s="55">
        <v>24</v>
      </c>
      <c r="B60" s="80" t="s">
        <v>14</v>
      </c>
      <c r="C60" s="80" t="s">
        <v>15</v>
      </c>
      <c r="D60" s="80" t="s">
        <v>11</v>
      </c>
      <c r="E60" s="71" t="s">
        <v>150</v>
      </c>
      <c r="F60" s="71"/>
      <c r="G60" s="81">
        <v>112000</v>
      </c>
      <c r="H60" s="81">
        <v>112000</v>
      </c>
      <c r="I60" s="81">
        <v>112000</v>
      </c>
      <c r="J60" s="81">
        <v>0</v>
      </c>
      <c r="K60" s="82" t="s">
        <v>12</v>
      </c>
      <c r="L60" s="81">
        <v>0</v>
      </c>
      <c r="M60" s="79" t="s">
        <v>13</v>
      </c>
    </row>
    <row r="61" spans="1:13" s="29" customFormat="1" ht="51" customHeight="1">
      <c r="A61" s="138">
        <v>25</v>
      </c>
      <c r="B61" s="122" t="s">
        <v>14</v>
      </c>
      <c r="C61" s="122" t="s">
        <v>87</v>
      </c>
      <c r="D61" s="122" t="s">
        <v>31</v>
      </c>
      <c r="E61" s="125" t="s">
        <v>146</v>
      </c>
      <c r="F61" s="83" t="s">
        <v>111</v>
      </c>
      <c r="G61" s="81">
        <v>685965</v>
      </c>
      <c r="H61" s="81">
        <v>685965</v>
      </c>
      <c r="I61" s="81">
        <v>0</v>
      </c>
      <c r="J61" s="81">
        <v>685965</v>
      </c>
      <c r="K61" s="128" t="s">
        <v>12</v>
      </c>
      <c r="L61" s="81">
        <v>0</v>
      </c>
      <c r="M61" s="106" t="s">
        <v>13</v>
      </c>
    </row>
    <row r="62" spans="1:13" s="29" customFormat="1" ht="44.25" customHeight="1">
      <c r="A62" s="139"/>
      <c r="B62" s="123"/>
      <c r="C62" s="123"/>
      <c r="D62" s="123"/>
      <c r="E62" s="126"/>
      <c r="F62" s="83" t="s">
        <v>112</v>
      </c>
      <c r="G62" s="81">
        <v>-414035</v>
      </c>
      <c r="H62" s="81">
        <v>-414035</v>
      </c>
      <c r="I62" s="81">
        <v>0</v>
      </c>
      <c r="J62" s="81">
        <v>-414035</v>
      </c>
      <c r="K62" s="129"/>
      <c r="L62" s="81">
        <v>0</v>
      </c>
      <c r="M62" s="107"/>
    </row>
    <row r="63" spans="1:13" s="33" customFormat="1" ht="47.25" customHeight="1">
      <c r="A63" s="140"/>
      <c r="B63" s="124"/>
      <c r="C63" s="124"/>
      <c r="D63" s="124"/>
      <c r="E63" s="127"/>
      <c r="F63" s="83" t="s">
        <v>113</v>
      </c>
      <c r="G63" s="81">
        <v>1100000</v>
      </c>
      <c r="H63" s="81">
        <v>1100000</v>
      </c>
      <c r="I63" s="81">
        <v>0</v>
      </c>
      <c r="J63" s="81">
        <v>1100000</v>
      </c>
      <c r="K63" s="130"/>
      <c r="L63" s="81">
        <v>0</v>
      </c>
      <c r="M63" s="108"/>
    </row>
    <row r="64" spans="1:13" s="8" customFormat="1" ht="26.25" customHeight="1">
      <c r="A64" s="115" t="s">
        <v>16</v>
      </c>
      <c r="B64" s="115"/>
      <c r="C64" s="115"/>
      <c r="D64" s="115"/>
      <c r="E64" s="115"/>
      <c r="F64" s="13"/>
      <c r="G64" s="6">
        <f>G38+G41+G44+G45+G46+G47+G48+G49+G50+G51+G52+G53+G54+G55+G56+G57+G58+G59+G60+G61</f>
        <v>3281249</v>
      </c>
      <c r="H64" s="6">
        <f>H38+H41+H44+H45+H46+H47+H48+H49+H50+H51+H52+H53+H54+H55+H56+H57+H58+H59+H60+H61</f>
        <v>3281249</v>
      </c>
      <c r="I64" s="6">
        <f>I38+I41+I44+I45+I46+I47+I48+I49+I50+I51+I52+I53+I54+I55+I56+I57+I58+I59+I60+I61</f>
        <v>1660284</v>
      </c>
      <c r="J64" s="6">
        <f>J38+J41+J44+J45+J46+J47+J48+J49+J50+J51+J52+J53+J54+J55+J56+J57+J58+J59+J60+J61</f>
        <v>1525965</v>
      </c>
      <c r="K64" s="6">
        <v>95000</v>
      </c>
      <c r="L64" s="6">
        <v>0</v>
      </c>
      <c r="M64" s="7"/>
    </row>
    <row r="65" spans="1:13" s="46" customFormat="1" ht="57" customHeight="1">
      <c r="A65" s="23" t="s">
        <v>47</v>
      </c>
      <c r="B65" s="19" t="s">
        <v>117</v>
      </c>
      <c r="C65" s="19" t="s">
        <v>118</v>
      </c>
      <c r="D65" s="19" t="s">
        <v>11</v>
      </c>
      <c r="E65" s="32" t="s">
        <v>119</v>
      </c>
      <c r="F65" s="32"/>
      <c r="G65" s="27">
        <v>72000</v>
      </c>
      <c r="H65" s="27">
        <v>72000</v>
      </c>
      <c r="I65" s="27">
        <v>72000</v>
      </c>
      <c r="J65" s="27">
        <v>0</v>
      </c>
      <c r="K65" s="20" t="s">
        <v>30</v>
      </c>
      <c r="L65" s="27">
        <v>0</v>
      </c>
      <c r="M65" s="16" t="s">
        <v>13</v>
      </c>
    </row>
    <row r="66" spans="1:13" s="46" customFormat="1" ht="73.5" customHeight="1">
      <c r="A66" s="23" t="s">
        <v>59</v>
      </c>
      <c r="B66" s="19" t="s">
        <v>117</v>
      </c>
      <c r="C66" s="19" t="s">
        <v>118</v>
      </c>
      <c r="D66" s="19" t="s">
        <v>46</v>
      </c>
      <c r="E66" s="32" t="s">
        <v>124</v>
      </c>
      <c r="F66" s="32"/>
      <c r="G66" s="27">
        <v>330000</v>
      </c>
      <c r="H66" s="27">
        <v>330000</v>
      </c>
      <c r="I66" s="27">
        <v>330000</v>
      </c>
      <c r="J66" s="27">
        <v>0</v>
      </c>
      <c r="K66" s="20" t="s">
        <v>30</v>
      </c>
      <c r="L66" s="27">
        <v>0</v>
      </c>
      <c r="M66" s="16" t="s">
        <v>13</v>
      </c>
    </row>
    <row r="67" spans="1:13" s="46" customFormat="1" ht="60" customHeight="1">
      <c r="A67" s="23" t="s">
        <v>77</v>
      </c>
      <c r="B67" s="19" t="s">
        <v>117</v>
      </c>
      <c r="C67" s="19" t="s">
        <v>118</v>
      </c>
      <c r="D67" s="19" t="s">
        <v>11</v>
      </c>
      <c r="E67" s="32" t="s">
        <v>134</v>
      </c>
      <c r="F67" s="32"/>
      <c r="G67" s="27">
        <v>30000</v>
      </c>
      <c r="H67" s="27">
        <v>30000</v>
      </c>
      <c r="I67" s="27">
        <v>30000</v>
      </c>
      <c r="J67" s="27">
        <v>0</v>
      </c>
      <c r="K67" s="20" t="s">
        <v>30</v>
      </c>
      <c r="L67" s="27">
        <v>0</v>
      </c>
      <c r="M67" s="16" t="s">
        <v>13</v>
      </c>
    </row>
    <row r="68" spans="1:13" s="8" customFormat="1" ht="26.25" customHeight="1">
      <c r="A68" s="144" t="s">
        <v>120</v>
      </c>
      <c r="B68" s="145"/>
      <c r="C68" s="145"/>
      <c r="D68" s="145"/>
      <c r="E68" s="146"/>
      <c r="F68" s="34"/>
      <c r="G68" s="6">
        <f>G65+G66+G67</f>
        <v>432000</v>
      </c>
      <c r="H68" s="6">
        <f>H65+H66+H67</f>
        <v>432000</v>
      </c>
      <c r="I68" s="6">
        <f>I65+I66+I67</f>
        <v>432000</v>
      </c>
      <c r="J68" s="6">
        <v>0</v>
      </c>
      <c r="K68" s="6">
        <v>0</v>
      </c>
      <c r="L68" s="6">
        <v>0</v>
      </c>
      <c r="M68" s="7"/>
    </row>
    <row r="69" spans="1:13" s="70" customFormat="1" ht="30" customHeight="1">
      <c r="A69" s="97" t="s">
        <v>80</v>
      </c>
      <c r="B69" s="97" t="s">
        <v>37</v>
      </c>
      <c r="C69" s="97" t="s">
        <v>100</v>
      </c>
      <c r="D69" s="97" t="s">
        <v>11</v>
      </c>
      <c r="E69" s="100" t="s">
        <v>101</v>
      </c>
      <c r="F69" s="68" t="s">
        <v>111</v>
      </c>
      <c r="G69" s="30">
        <v>206000</v>
      </c>
      <c r="H69" s="30">
        <v>206000</v>
      </c>
      <c r="I69" s="30">
        <v>206000</v>
      </c>
      <c r="J69" s="30">
        <v>0</v>
      </c>
      <c r="K69" s="103" t="s">
        <v>30</v>
      </c>
      <c r="L69" s="30">
        <v>0</v>
      </c>
      <c r="M69" s="141" t="s">
        <v>13</v>
      </c>
    </row>
    <row r="70" spans="1:13" s="70" customFormat="1" ht="21" customHeight="1">
      <c r="A70" s="98"/>
      <c r="B70" s="98"/>
      <c r="C70" s="98"/>
      <c r="D70" s="98"/>
      <c r="E70" s="101"/>
      <c r="F70" s="68" t="s">
        <v>112</v>
      </c>
      <c r="G70" s="30">
        <v>51921</v>
      </c>
      <c r="H70" s="30">
        <v>51921</v>
      </c>
      <c r="I70" s="30">
        <v>51921</v>
      </c>
      <c r="J70" s="30">
        <v>0</v>
      </c>
      <c r="K70" s="104"/>
      <c r="L70" s="30">
        <v>0</v>
      </c>
      <c r="M70" s="142"/>
    </row>
    <row r="71" spans="1:13" s="70" customFormat="1" ht="27" customHeight="1">
      <c r="A71" s="99"/>
      <c r="B71" s="99"/>
      <c r="C71" s="99"/>
      <c r="D71" s="99"/>
      <c r="E71" s="102"/>
      <c r="F71" s="68" t="s">
        <v>113</v>
      </c>
      <c r="G71" s="30">
        <v>154079</v>
      </c>
      <c r="H71" s="30">
        <v>154079</v>
      </c>
      <c r="I71" s="30">
        <v>154079</v>
      </c>
      <c r="J71" s="30">
        <v>0</v>
      </c>
      <c r="K71" s="105"/>
      <c r="L71" s="30">
        <v>0</v>
      </c>
      <c r="M71" s="143"/>
    </row>
    <row r="72" spans="1:13" s="37" customFormat="1" ht="105.75" customHeight="1">
      <c r="A72" s="85" t="s">
        <v>83</v>
      </c>
      <c r="B72" s="61" t="s">
        <v>37</v>
      </c>
      <c r="C72" s="61" t="s">
        <v>38</v>
      </c>
      <c r="D72" s="61" t="s">
        <v>34</v>
      </c>
      <c r="E72" s="63" t="s">
        <v>143</v>
      </c>
      <c r="F72" s="58"/>
      <c r="G72" s="17">
        <v>0</v>
      </c>
      <c r="H72" s="17">
        <v>0</v>
      </c>
      <c r="I72" s="17">
        <v>0</v>
      </c>
      <c r="J72" s="17">
        <v>0</v>
      </c>
      <c r="K72" s="41" t="s">
        <v>30</v>
      </c>
      <c r="L72" s="17">
        <v>0</v>
      </c>
      <c r="M72" s="42" t="s">
        <v>13</v>
      </c>
    </row>
    <row r="73" spans="1:13" s="8" customFormat="1" ht="27.75" customHeight="1">
      <c r="A73" s="115" t="s">
        <v>36</v>
      </c>
      <c r="B73" s="115"/>
      <c r="C73" s="115"/>
      <c r="D73" s="115"/>
      <c r="E73" s="115"/>
      <c r="F73" s="59"/>
      <c r="G73" s="6">
        <f>G69</f>
        <v>206000</v>
      </c>
      <c r="H73" s="6">
        <f>H69</f>
        <v>206000</v>
      </c>
      <c r="I73" s="6">
        <f>I69</f>
        <v>206000</v>
      </c>
      <c r="J73" s="6">
        <f>J69+J72</f>
        <v>0</v>
      </c>
      <c r="K73" s="9">
        <v>0</v>
      </c>
      <c r="L73" s="6">
        <f>K73</f>
        <v>0</v>
      </c>
      <c r="M73" s="7"/>
    </row>
    <row r="74" spans="1:13" s="37" customFormat="1" ht="44.25" customHeight="1">
      <c r="A74" s="60" t="s">
        <v>84</v>
      </c>
      <c r="B74" s="48" t="s">
        <v>49</v>
      </c>
      <c r="C74" s="48" t="s">
        <v>50</v>
      </c>
      <c r="D74" s="48" t="s">
        <v>46</v>
      </c>
      <c r="E74" s="49" t="s">
        <v>128</v>
      </c>
      <c r="F74" s="50"/>
      <c r="G74" s="51">
        <v>135000</v>
      </c>
      <c r="H74" s="51">
        <v>135000</v>
      </c>
      <c r="I74" s="51">
        <v>31100</v>
      </c>
      <c r="J74" s="51">
        <v>70425</v>
      </c>
      <c r="K74" s="41" t="s">
        <v>129</v>
      </c>
      <c r="L74" s="21">
        <v>0</v>
      </c>
      <c r="M74" s="42" t="s">
        <v>13</v>
      </c>
    </row>
    <row r="75" spans="1:13" s="37" customFormat="1" ht="44.25" customHeight="1">
      <c r="A75" s="60" t="s">
        <v>85</v>
      </c>
      <c r="B75" s="48" t="s">
        <v>49</v>
      </c>
      <c r="C75" s="48" t="s">
        <v>50</v>
      </c>
      <c r="D75" s="48" t="s">
        <v>46</v>
      </c>
      <c r="E75" s="49" t="s">
        <v>135</v>
      </c>
      <c r="F75" s="50"/>
      <c r="G75" s="51">
        <v>30000</v>
      </c>
      <c r="H75" s="51">
        <v>30000</v>
      </c>
      <c r="I75" s="51">
        <v>15000</v>
      </c>
      <c r="J75" s="51">
        <v>0</v>
      </c>
      <c r="K75" s="41" t="s">
        <v>136</v>
      </c>
      <c r="L75" s="21">
        <v>0</v>
      </c>
      <c r="M75" s="42" t="s">
        <v>13</v>
      </c>
    </row>
    <row r="76" spans="1:13" s="8" customFormat="1" ht="30.75" customHeight="1">
      <c r="A76" s="115" t="s">
        <v>48</v>
      </c>
      <c r="B76" s="115"/>
      <c r="C76" s="115"/>
      <c r="D76" s="115"/>
      <c r="E76" s="115"/>
      <c r="F76" s="13"/>
      <c r="G76" s="6">
        <f>G74+G75</f>
        <v>165000</v>
      </c>
      <c r="H76" s="6">
        <f>H74+H75</f>
        <v>165000</v>
      </c>
      <c r="I76" s="6">
        <f>I74+I75</f>
        <v>46100</v>
      </c>
      <c r="J76" s="6">
        <f>J74+J75</f>
        <v>70425</v>
      </c>
      <c r="K76" s="9">
        <v>48475</v>
      </c>
      <c r="L76" s="6">
        <v>0</v>
      </c>
      <c r="M76" s="7"/>
    </row>
    <row r="77" spans="1:13" s="37" customFormat="1" ht="47.25" customHeight="1">
      <c r="A77" s="85" t="s">
        <v>89</v>
      </c>
      <c r="B77" s="39" t="s">
        <v>28</v>
      </c>
      <c r="C77" s="39" t="s">
        <v>29</v>
      </c>
      <c r="D77" s="47" t="s">
        <v>11</v>
      </c>
      <c r="E77" s="40" t="s">
        <v>58</v>
      </c>
      <c r="F77" s="19"/>
      <c r="G77" s="17">
        <v>170000</v>
      </c>
      <c r="H77" s="17">
        <v>170000</v>
      </c>
      <c r="I77" s="17">
        <v>0</v>
      </c>
      <c r="J77" s="17">
        <v>170000</v>
      </c>
      <c r="K77" s="41" t="s">
        <v>30</v>
      </c>
      <c r="L77" s="17">
        <v>0</v>
      </c>
      <c r="M77" s="42" t="s">
        <v>13</v>
      </c>
    </row>
    <row r="78" spans="1:13" s="33" customFormat="1" ht="46.5" customHeight="1">
      <c r="A78" s="85" t="s">
        <v>90</v>
      </c>
      <c r="B78" s="19" t="s">
        <v>28</v>
      </c>
      <c r="C78" s="19" t="s">
        <v>29</v>
      </c>
      <c r="D78" s="31" t="s">
        <v>11</v>
      </c>
      <c r="E78" s="32" t="s">
        <v>110</v>
      </c>
      <c r="F78" s="32"/>
      <c r="G78" s="17">
        <v>170000</v>
      </c>
      <c r="H78" s="17">
        <v>170000</v>
      </c>
      <c r="I78" s="17">
        <v>0</v>
      </c>
      <c r="J78" s="17">
        <v>170000</v>
      </c>
      <c r="K78" s="20" t="s">
        <v>30</v>
      </c>
      <c r="L78" s="17">
        <v>0</v>
      </c>
      <c r="M78" s="16" t="s">
        <v>13</v>
      </c>
    </row>
    <row r="79" spans="1:13" s="33" customFormat="1" ht="33" customHeight="1">
      <c r="A79" s="112" t="s">
        <v>152</v>
      </c>
      <c r="B79" s="114" t="s">
        <v>28</v>
      </c>
      <c r="C79" s="114" t="s">
        <v>29</v>
      </c>
      <c r="D79" s="31" t="s">
        <v>55</v>
      </c>
      <c r="E79" s="147" t="s">
        <v>122</v>
      </c>
      <c r="F79" s="136"/>
      <c r="G79" s="134">
        <v>2000000</v>
      </c>
      <c r="H79" s="17">
        <v>993707</v>
      </c>
      <c r="I79" s="17">
        <v>0</v>
      </c>
      <c r="J79" s="17">
        <v>0</v>
      </c>
      <c r="K79" s="116" t="s">
        <v>30</v>
      </c>
      <c r="L79" s="17">
        <v>993707</v>
      </c>
      <c r="M79" s="131" t="s">
        <v>13</v>
      </c>
    </row>
    <row r="80" spans="1:13" s="33" customFormat="1" ht="36.75" customHeight="1">
      <c r="A80" s="118"/>
      <c r="B80" s="118"/>
      <c r="C80" s="118"/>
      <c r="D80" s="31" t="s">
        <v>56</v>
      </c>
      <c r="E80" s="148"/>
      <c r="F80" s="137"/>
      <c r="G80" s="135"/>
      <c r="H80" s="17">
        <v>1006293</v>
      </c>
      <c r="I80" s="17">
        <v>741304</v>
      </c>
      <c r="J80" s="17">
        <v>264989</v>
      </c>
      <c r="K80" s="133"/>
      <c r="L80" s="17">
        <v>0</v>
      </c>
      <c r="M80" s="132"/>
    </row>
    <row r="81" spans="1:13" s="84" customFormat="1" ht="30.75" customHeight="1">
      <c r="A81" s="112" t="s">
        <v>131</v>
      </c>
      <c r="B81" s="114" t="s">
        <v>28</v>
      </c>
      <c r="C81" s="114" t="s">
        <v>29</v>
      </c>
      <c r="D81" s="31" t="s">
        <v>55</v>
      </c>
      <c r="E81" s="147" t="s">
        <v>104</v>
      </c>
      <c r="F81" s="136"/>
      <c r="G81" s="134">
        <v>110000</v>
      </c>
      <c r="H81" s="17">
        <v>52312</v>
      </c>
      <c r="I81" s="17">
        <v>0</v>
      </c>
      <c r="J81" s="17">
        <v>0</v>
      </c>
      <c r="K81" s="116" t="s">
        <v>30</v>
      </c>
      <c r="L81" s="17">
        <v>52312</v>
      </c>
      <c r="M81" s="131" t="s">
        <v>13</v>
      </c>
    </row>
    <row r="82" spans="1:13" s="84" customFormat="1" ht="30.75" customHeight="1">
      <c r="A82" s="113"/>
      <c r="B82" s="113"/>
      <c r="C82" s="113"/>
      <c r="D82" s="31" t="s">
        <v>56</v>
      </c>
      <c r="E82" s="161"/>
      <c r="F82" s="137"/>
      <c r="G82" s="135"/>
      <c r="H82" s="17">
        <v>57688</v>
      </c>
      <c r="I82" s="17">
        <v>57688</v>
      </c>
      <c r="J82" s="17">
        <v>0</v>
      </c>
      <c r="K82" s="117"/>
      <c r="L82" s="17">
        <v>0</v>
      </c>
      <c r="M82" s="171"/>
    </row>
    <row r="83" spans="1:13" s="33" customFormat="1" ht="97.5" customHeight="1">
      <c r="A83" s="14">
        <v>37</v>
      </c>
      <c r="B83" s="15" t="s">
        <v>28</v>
      </c>
      <c r="C83" s="15" t="s">
        <v>29</v>
      </c>
      <c r="D83" s="15" t="s">
        <v>31</v>
      </c>
      <c r="E83" s="36" t="s">
        <v>137</v>
      </c>
      <c r="F83" s="36"/>
      <c r="G83" s="21">
        <v>130000</v>
      </c>
      <c r="H83" s="21">
        <v>130000</v>
      </c>
      <c r="I83" s="21">
        <v>130000</v>
      </c>
      <c r="J83" s="21">
        <v>0</v>
      </c>
      <c r="K83" s="20" t="s">
        <v>12</v>
      </c>
      <c r="L83" s="21">
        <v>0</v>
      </c>
      <c r="M83" s="16" t="s">
        <v>13</v>
      </c>
    </row>
    <row r="84" spans="1:13" s="33" customFormat="1" ht="41.25" customHeight="1">
      <c r="A84" s="112" t="s">
        <v>103</v>
      </c>
      <c r="B84" s="114" t="s">
        <v>28</v>
      </c>
      <c r="C84" s="114" t="s">
        <v>78</v>
      </c>
      <c r="D84" s="31" t="s">
        <v>55</v>
      </c>
      <c r="E84" s="147" t="s">
        <v>130</v>
      </c>
      <c r="F84" s="64"/>
      <c r="G84" s="134">
        <v>880000</v>
      </c>
      <c r="H84" s="17">
        <v>738578</v>
      </c>
      <c r="I84" s="17">
        <v>0</v>
      </c>
      <c r="J84" s="17">
        <v>0</v>
      </c>
      <c r="K84" s="116" t="s">
        <v>30</v>
      </c>
      <c r="L84" s="17">
        <v>738578</v>
      </c>
      <c r="M84" s="131" t="s">
        <v>13</v>
      </c>
    </row>
    <row r="85" spans="1:13" s="33" customFormat="1" ht="33.75" customHeight="1">
      <c r="A85" s="113"/>
      <c r="B85" s="113"/>
      <c r="C85" s="113"/>
      <c r="D85" s="31" t="s">
        <v>56</v>
      </c>
      <c r="E85" s="161"/>
      <c r="F85" s="52"/>
      <c r="G85" s="135"/>
      <c r="H85" s="17">
        <v>141422</v>
      </c>
      <c r="I85" s="17">
        <v>0</v>
      </c>
      <c r="J85" s="17">
        <v>141422</v>
      </c>
      <c r="K85" s="117"/>
      <c r="L85" s="17">
        <v>0</v>
      </c>
      <c r="M85" s="171"/>
    </row>
    <row r="86" spans="1:13" s="33" customFormat="1" ht="39.75" customHeight="1">
      <c r="A86" s="85" t="s">
        <v>108</v>
      </c>
      <c r="B86" s="74" t="s">
        <v>28</v>
      </c>
      <c r="C86" s="74" t="s">
        <v>17</v>
      </c>
      <c r="D86" s="47" t="s">
        <v>46</v>
      </c>
      <c r="E86" s="72" t="s">
        <v>97</v>
      </c>
      <c r="F86" s="58"/>
      <c r="G86" s="27">
        <v>17075</v>
      </c>
      <c r="H86" s="17">
        <v>17075</v>
      </c>
      <c r="I86" s="17">
        <v>17075</v>
      </c>
      <c r="J86" s="17">
        <v>0</v>
      </c>
      <c r="K86" s="41" t="s">
        <v>30</v>
      </c>
      <c r="L86" s="17">
        <v>0</v>
      </c>
      <c r="M86" s="42" t="s">
        <v>13</v>
      </c>
    </row>
    <row r="87" spans="1:13" s="33" customFormat="1" ht="45.75" customHeight="1">
      <c r="A87" s="85" t="s">
        <v>109</v>
      </c>
      <c r="B87" s="74" t="s">
        <v>28</v>
      </c>
      <c r="C87" s="74" t="s">
        <v>17</v>
      </c>
      <c r="D87" s="47" t="s">
        <v>46</v>
      </c>
      <c r="E87" s="72" t="s">
        <v>98</v>
      </c>
      <c r="F87" s="58"/>
      <c r="G87" s="17">
        <v>15075</v>
      </c>
      <c r="H87" s="17">
        <v>15075</v>
      </c>
      <c r="I87" s="17">
        <v>15075</v>
      </c>
      <c r="J87" s="17">
        <v>0</v>
      </c>
      <c r="K87" s="41" t="s">
        <v>30</v>
      </c>
      <c r="L87" s="17">
        <v>0</v>
      </c>
      <c r="M87" s="42" t="s">
        <v>13</v>
      </c>
    </row>
    <row r="88" spans="1:13" s="33" customFormat="1" ht="74.25" customHeight="1">
      <c r="A88" s="85" t="s">
        <v>121</v>
      </c>
      <c r="B88" s="54" t="s">
        <v>28</v>
      </c>
      <c r="C88" s="54" t="s">
        <v>17</v>
      </c>
      <c r="D88" s="47" t="s">
        <v>46</v>
      </c>
      <c r="E88" s="53" t="s">
        <v>99</v>
      </c>
      <c r="F88" s="58"/>
      <c r="G88" s="17">
        <v>6150</v>
      </c>
      <c r="H88" s="17">
        <v>6150</v>
      </c>
      <c r="I88" s="17">
        <v>6150</v>
      </c>
      <c r="J88" s="17">
        <v>0</v>
      </c>
      <c r="K88" s="41" t="s">
        <v>30</v>
      </c>
      <c r="L88" s="17">
        <v>0</v>
      </c>
      <c r="M88" s="42" t="s">
        <v>13</v>
      </c>
    </row>
    <row r="89" spans="1:13" s="33" customFormat="1" ht="53.25" customHeight="1">
      <c r="A89" s="85" t="s">
        <v>138</v>
      </c>
      <c r="B89" s="74" t="s">
        <v>28</v>
      </c>
      <c r="C89" s="74" t="s">
        <v>17</v>
      </c>
      <c r="D89" s="47" t="s">
        <v>11</v>
      </c>
      <c r="E89" s="72" t="s">
        <v>145</v>
      </c>
      <c r="F89" s="58"/>
      <c r="G89" s="17">
        <v>23663</v>
      </c>
      <c r="H89" s="17">
        <v>23663</v>
      </c>
      <c r="I89" s="17">
        <v>23663</v>
      </c>
      <c r="J89" s="17">
        <v>0</v>
      </c>
      <c r="K89" s="41" t="s">
        <v>30</v>
      </c>
      <c r="L89" s="17">
        <v>0</v>
      </c>
      <c r="M89" s="42" t="s">
        <v>13</v>
      </c>
    </row>
    <row r="90" spans="1:13" s="29" customFormat="1" ht="24.75" customHeight="1">
      <c r="A90" s="97" t="s">
        <v>139</v>
      </c>
      <c r="B90" s="97" t="s">
        <v>28</v>
      </c>
      <c r="C90" s="97" t="s">
        <v>17</v>
      </c>
      <c r="D90" s="119" t="s">
        <v>11</v>
      </c>
      <c r="E90" s="100" t="s">
        <v>102</v>
      </c>
      <c r="F90" s="68" t="s">
        <v>111</v>
      </c>
      <c r="G90" s="30">
        <v>27559</v>
      </c>
      <c r="H90" s="30">
        <v>27559</v>
      </c>
      <c r="I90" s="30">
        <v>27559</v>
      </c>
      <c r="J90" s="30">
        <v>0</v>
      </c>
      <c r="K90" s="103" t="s">
        <v>30</v>
      </c>
      <c r="L90" s="30">
        <v>0</v>
      </c>
      <c r="M90" s="106" t="s">
        <v>13</v>
      </c>
    </row>
    <row r="91" spans="1:13" s="29" customFormat="1" ht="29.25" customHeight="1">
      <c r="A91" s="98"/>
      <c r="B91" s="98"/>
      <c r="C91" s="98"/>
      <c r="D91" s="120"/>
      <c r="E91" s="101"/>
      <c r="F91" s="68" t="s">
        <v>112</v>
      </c>
      <c r="G91" s="30">
        <v>4500</v>
      </c>
      <c r="H91" s="30">
        <v>4500</v>
      </c>
      <c r="I91" s="30">
        <v>4500</v>
      </c>
      <c r="J91" s="30">
        <v>0</v>
      </c>
      <c r="K91" s="104"/>
      <c r="L91" s="30">
        <v>0</v>
      </c>
      <c r="M91" s="107"/>
    </row>
    <row r="92" spans="1:13" s="29" customFormat="1" ht="31.5" customHeight="1">
      <c r="A92" s="99"/>
      <c r="B92" s="99"/>
      <c r="C92" s="99"/>
      <c r="D92" s="121"/>
      <c r="E92" s="102"/>
      <c r="F92" s="68" t="s">
        <v>113</v>
      </c>
      <c r="G92" s="30">
        <v>23059</v>
      </c>
      <c r="H92" s="30">
        <v>23059</v>
      </c>
      <c r="I92" s="30">
        <v>23059</v>
      </c>
      <c r="J92" s="30">
        <v>0</v>
      </c>
      <c r="K92" s="105"/>
      <c r="L92" s="30">
        <v>0</v>
      </c>
      <c r="M92" s="108"/>
    </row>
    <row r="93" spans="1:13" ht="41.25" customHeight="1">
      <c r="A93" s="23" t="s">
        <v>140</v>
      </c>
      <c r="B93" s="23" t="s">
        <v>28</v>
      </c>
      <c r="C93" s="23" t="s">
        <v>81</v>
      </c>
      <c r="D93" s="25" t="s">
        <v>11</v>
      </c>
      <c r="E93" s="18" t="s">
        <v>82</v>
      </c>
      <c r="F93" s="66"/>
      <c r="G93" s="17">
        <v>20000</v>
      </c>
      <c r="H93" s="17">
        <v>20000</v>
      </c>
      <c r="I93" s="17">
        <v>20000</v>
      </c>
      <c r="J93" s="17">
        <v>0</v>
      </c>
      <c r="K93" s="20" t="s">
        <v>30</v>
      </c>
      <c r="L93" s="17">
        <v>0</v>
      </c>
      <c r="M93" s="16" t="s">
        <v>13</v>
      </c>
    </row>
    <row r="94" spans="1:13" ht="33.75" customHeight="1">
      <c r="A94" s="144" t="s">
        <v>18</v>
      </c>
      <c r="B94" s="145"/>
      <c r="C94" s="145"/>
      <c r="D94" s="145"/>
      <c r="E94" s="146"/>
      <c r="F94" s="13"/>
      <c r="G94" s="6">
        <f>G77+G78+G79+G81+G83+G84+G86+G87+G88+G89+G90+G93</f>
        <v>3569522</v>
      </c>
      <c r="H94" s="6">
        <f>H77+H78+H79+H80+H81+H82+H83+H84+H85+H86+H87+H88+H89+H90+H93</f>
        <v>3569522</v>
      </c>
      <c r="I94" s="6">
        <f>I77+I78+I79+I80+I81+I82+I83+I84+I85+I86+I87+I88+I89+I90+I93</f>
        <v>1038514</v>
      </c>
      <c r="J94" s="6">
        <f>J77+J78+J79+J80+J81+J82+J83+J84+J85+J86+J87+J88+J89+J90+J93</f>
        <v>746411</v>
      </c>
      <c r="K94" s="6">
        <v>0</v>
      </c>
      <c r="L94" s="6">
        <f>L79+L81+L84</f>
        <v>1784597</v>
      </c>
      <c r="M94" s="6"/>
    </row>
    <row r="95" spans="1:13" s="33" customFormat="1" ht="61.5" customHeight="1">
      <c r="A95" s="114" t="s">
        <v>141</v>
      </c>
      <c r="B95" s="114" t="s">
        <v>43</v>
      </c>
      <c r="C95" s="114" t="s">
        <v>44</v>
      </c>
      <c r="D95" s="19" t="s">
        <v>55</v>
      </c>
      <c r="E95" s="147" t="s">
        <v>79</v>
      </c>
      <c r="F95" s="156"/>
      <c r="G95" s="134">
        <v>2000000</v>
      </c>
      <c r="H95" s="17">
        <v>400000</v>
      </c>
      <c r="I95" s="17">
        <v>0</v>
      </c>
      <c r="J95" s="17">
        <v>0</v>
      </c>
      <c r="K95" s="109" t="s">
        <v>12</v>
      </c>
      <c r="L95" s="17">
        <v>400000</v>
      </c>
      <c r="M95" s="106" t="s">
        <v>13</v>
      </c>
    </row>
    <row r="96" spans="1:13" s="33" customFormat="1" ht="27.75" customHeight="1">
      <c r="A96" s="118"/>
      <c r="B96" s="118"/>
      <c r="C96" s="118"/>
      <c r="D96" s="19" t="s">
        <v>56</v>
      </c>
      <c r="E96" s="148"/>
      <c r="F96" s="185"/>
      <c r="G96" s="135"/>
      <c r="H96" s="17">
        <v>1600000</v>
      </c>
      <c r="I96" s="17">
        <v>480551</v>
      </c>
      <c r="J96" s="17">
        <v>1119449</v>
      </c>
      <c r="K96" s="110"/>
      <c r="L96" s="17">
        <v>0</v>
      </c>
      <c r="M96" s="107"/>
    </row>
    <row r="97" spans="1:13" ht="33" customHeight="1">
      <c r="A97" s="13"/>
      <c r="B97" s="13"/>
      <c r="C97" s="13"/>
      <c r="D97" s="13"/>
      <c r="E97" s="13" t="s">
        <v>45</v>
      </c>
      <c r="F97" s="13"/>
      <c r="G97" s="6">
        <f>G95</f>
        <v>2000000</v>
      </c>
      <c r="H97" s="6">
        <f>H95+H96</f>
        <v>2000000</v>
      </c>
      <c r="I97" s="6">
        <f>I96</f>
        <v>480551</v>
      </c>
      <c r="J97" s="6">
        <f>J96</f>
        <v>1119449</v>
      </c>
      <c r="K97" s="6">
        <v>0</v>
      </c>
      <c r="L97" s="6">
        <v>400000</v>
      </c>
      <c r="M97" s="6"/>
    </row>
    <row r="98" spans="1:13" s="70" customFormat="1" ht="27" customHeight="1">
      <c r="A98" s="97" t="s">
        <v>153</v>
      </c>
      <c r="B98" s="97" t="s">
        <v>19</v>
      </c>
      <c r="C98" s="97" t="s">
        <v>20</v>
      </c>
      <c r="D98" s="97" t="s">
        <v>11</v>
      </c>
      <c r="E98" s="100" t="s">
        <v>123</v>
      </c>
      <c r="F98" s="86" t="s">
        <v>111</v>
      </c>
      <c r="G98" s="30">
        <v>42000</v>
      </c>
      <c r="H98" s="30">
        <v>42000</v>
      </c>
      <c r="I98" s="30">
        <v>35700</v>
      </c>
      <c r="J98" s="30">
        <v>0</v>
      </c>
      <c r="K98" s="103" t="s">
        <v>151</v>
      </c>
      <c r="L98" s="30">
        <v>0</v>
      </c>
      <c r="M98" s="106" t="s">
        <v>13</v>
      </c>
    </row>
    <row r="99" spans="1:13" s="70" customFormat="1" ht="27" customHeight="1">
      <c r="A99" s="98"/>
      <c r="B99" s="98"/>
      <c r="C99" s="98"/>
      <c r="D99" s="98"/>
      <c r="E99" s="101"/>
      <c r="F99" s="86" t="s">
        <v>112</v>
      </c>
      <c r="G99" s="30">
        <v>0</v>
      </c>
      <c r="H99" s="30">
        <v>0</v>
      </c>
      <c r="I99" s="30">
        <v>-6300</v>
      </c>
      <c r="J99" s="30">
        <v>0</v>
      </c>
      <c r="K99" s="104"/>
      <c r="L99" s="30">
        <v>0</v>
      </c>
      <c r="M99" s="107"/>
    </row>
    <row r="100" spans="1:13" s="70" customFormat="1" ht="27" customHeight="1">
      <c r="A100" s="99"/>
      <c r="B100" s="99"/>
      <c r="C100" s="99"/>
      <c r="D100" s="99"/>
      <c r="E100" s="102"/>
      <c r="F100" s="86" t="s">
        <v>113</v>
      </c>
      <c r="G100" s="30">
        <v>42000</v>
      </c>
      <c r="H100" s="30">
        <v>42000</v>
      </c>
      <c r="I100" s="30">
        <v>42000</v>
      </c>
      <c r="J100" s="30">
        <v>0</v>
      </c>
      <c r="K100" s="105"/>
      <c r="L100" s="30">
        <v>0</v>
      </c>
      <c r="M100" s="108"/>
    </row>
    <row r="101" spans="1:13" s="37" customFormat="1" ht="69" customHeight="1">
      <c r="A101" s="85" t="s">
        <v>154</v>
      </c>
      <c r="B101" s="74" t="s">
        <v>19</v>
      </c>
      <c r="C101" s="74" t="s">
        <v>20</v>
      </c>
      <c r="D101" s="74" t="s">
        <v>11</v>
      </c>
      <c r="E101" s="72" t="s">
        <v>86</v>
      </c>
      <c r="F101" s="19"/>
      <c r="G101" s="17">
        <v>23000</v>
      </c>
      <c r="H101" s="17">
        <v>23000</v>
      </c>
      <c r="I101" s="17">
        <v>23000</v>
      </c>
      <c r="J101" s="17">
        <v>0</v>
      </c>
      <c r="K101" s="41" t="s">
        <v>54</v>
      </c>
      <c r="L101" s="17">
        <v>0</v>
      </c>
      <c r="M101" s="42" t="s">
        <v>13</v>
      </c>
    </row>
    <row r="102" spans="1:13" s="29" customFormat="1" ht="20.25" customHeight="1">
      <c r="A102" s="160" t="s">
        <v>21</v>
      </c>
      <c r="B102" s="160"/>
      <c r="C102" s="160"/>
      <c r="D102" s="160"/>
      <c r="E102" s="160"/>
      <c r="F102" s="91"/>
      <c r="G102" s="92">
        <f>G98+G101</f>
        <v>65000</v>
      </c>
      <c r="H102" s="92">
        <f>H98+H101</f>
        <v>65000</v>
      </c>
      <c r="I102" s="92">
        <f>I98+I101</f>
        <v>58700</v>
      </c>
      <c r="J102" s="92">
        <v>0</v>
      </c>
      <c r="K102" s="92">
        <v>6300</v>
      </c>
      <c r="L102" s="92">
        <v>0</v>
      </c>
      <c r="M102" s="93"/>
    </row>
    <row r="103" spans="1:13" s="29" customFormat="1" ht="24" customHeight="1">
      <c r="A103" s="157" t="s">
        <v>22</v>
      </c>
      <c r="B103" s="158"/>
      <c r="C103" s="158"/>
      <c r="D103" s="158"/>
      <c r="E103" s="159"/>
      <c r="F103" s="94"/>
      <c r="G103" s="95">
        <f>G32+G34+G37+G64+G68+G73+G76+G94+G97+G102</f>
        <v>10789242</v>
      </c>
      <c r="H103" s="95">
        <f>H32+H34+H37+H64+H68+H73+H76+H94+H97+H102</f>
        <v>10789242</v>
      </c>
      <c r="I103" s="95">
        <f>I32+I34+I37+I64+I68+I73+I76+I94+I97+I102</f>
        <v>4582450</v>
      </c>
      <c r="J103" s="95">
        <f>J32+J34+J37+J64+J68+J73+J76+J94+J97+J102</f>
        <v>3462250</v>
      </c>
      <c r="K103" s="95">
        <f>K32+K34+K37+K64+K73+K76+K94+K97+K102</f>
        <v>149775</v>
      </c>
      <c r="L103" s="95">
        <f>L32+L37+L94+L97</f>
        <v>2594767</v>
      </c>
      <c r="M103" s="96" t="s">
        <v>23</v>
      </c>
    </row>
    <row r="104" spans="1:13" ht="18">
      <c r="A104" s="4" t="s">
        <v>24</v>
      </c>
      <c r="B104" s="4"/>
      <c r="C104" s="4"/>
      <c r="D104" s="4"/>
      <c r="E104" s="4"/>
      <c r="F104" s="4"/>
      <c r="G104" s="4"/>
      <c r="H104" s="4"/>
      <c r="I104" s="4"/>
      <c r="J104" s="4"/>
      <c r="K104" s="11"/>
      <c r="L104" s="10"/>
      <c r="M104" s="10"/>
    </row>
    <row r="105" spans="1:13" ht="18">
      <c r="A105" s="12" t="s">
        <v>25</v>
      </c>
      <c r="B105" s="12"/>
      <c r="C105" s="12"/>
      <c r="D105" s="12"/>
      <c r="E105" s="12"/>
      <c r="F105" s="12"/>
      <c r="G105" s="12"/>
      <c r="H105" s="12"/>
      <c r="I105" s="12"/>
      <c r="J105" s="4"/>
      <c r="K105" s="11"/>
      <c r="L105" s="10"/>
      <c r="M105" s="10"/>
    </row>
    <row r="106" spans="1:13" ht="18">
      <c r="A106" s="12" t="s">
        <v>26</v>
      </c>
      <c r="B106" s="12"/>
      <c r="C106" s="12"/>
      <c r="D106" s="12"/>
      <c r="E106" s="12"/>
      <c r="F106" s="12"/>
      <c r="G106" s="12"/>
      <c r="H106" s="12"/>
      <c r="I106" s="12"/>
      <c r="J106" s="4"/>
      <c r="K106" s="11"/>
      <c r="L106" s="10"/>
      <c r="M106" s="10"/>
    </row>
    <row r="107" spans="1:13" ht="18">
      <c r="A107" s="12" t="s">
        <v>27</v>
      </c>
      <c r="B107" s="12"/>
      <c r="C107" s="12"/>
      <c r="D107" s="12"/>
      <c r="E107" s="11"/>
      <c r="F107" s="11"/>
      <c r="G107" s="11"/>
      <c r="H107" s="11"/>
      <c r="I107" s="11"/>
      <c r="J107" s="11"/>
      <c r="K107" s="11"/>
      <c r="L107" s="10"/>
      <c r="M107" s="10"/>
    </row>
    <row r="108" ht="12.75">
      <c r="A108" s="2" t="s">
        <v>39</v>
      </c>
    </row>
    <row r="111" spans="1:3" ht="15">
      <c r="A111" s="38" t="s">
        <v>111</v>
      </c>
      <c r="B111" s="155" t="s">
        <v>114</v>
      </c>
      <c r="C111" s="155"/>
    </row>
    <row r="112" spans="1:3" ht="15">
      <c r="A112" s="38" t="s">
        <v>112</v>
      </c>
      <c r="B112" s="155" t="s">
        <v>115</v>
      </c>
      <c r="C112" s="155"/>
    </row>
    <row r="113" spans="1:3" ht="15">
      <c r="A113" s="38" t="s">
        <v>113</v>
      </c>
      <c r="B113" s="155" t="s">
        <v>116</v>
      </c>
      <c r="C113" s="155"/>
    </row>
  </sheetData>
  <sheetProtection/>
  <mergeCells count="151">
    <mergeCell ref="M95:M96"/>
    <mergeCell ref="K95:K96"/>
    <mergeCell ref="F22:F23"/>
    <mergeCell ref="G22:G23"/>
    <mergeCell ref="K14:K19"/>
    <mergeCell ref="M14:M19"/>
    <mergeCell ref="F16:F17"/>
    <mergeCell ref="G16:G17"/>
    <mergeCell ref="F18:F19"/>
    <mergeCell ref="G18:G19"/>
    <mergeCell ref="A14:A19"/>
    <mergeCell ref="B14:B19"/>
    <mergeCell ref="C14:C19"/>
    <mergeCell ref="E14:E19"/>
    <mergeCell ref="F14:F15"/>
    <mergeCell ref="G14:G15"/>
    <mergeCell ref="A20:A25"/>
    <mergeCell ref="B20:B25"/>
    <mergeCell ref="C20:C25"/>
    <mergeCell ref="E20:E25"/>
    <mergeCell ref="K20:K25"/>
    <mergeCell ref="M20:M25"/>
    <mergeCell ref="F24:F25"/>
    <mergeCell ref="G24:G25"/>
    <mergeCell ref="F20:F21"/>
    <mergeCell ref="G20:G21"/>
    <mergeCell ref="M35:M36"/>
    <mergeCell ref="K41:K43"/>
    <mergeCell ref="M41:M43"/>
    <mergeCell ref="K38:K40"/>
    <mergeCell ref="E84:E85"/>
    <mergeCell ref="G84:G85"/>
    <mergeCell ref="K84:K85"/>
    <mergeCell ref="A37:E37"/>
    <mergeCell ref="F81:F82"/>
    <mergeCell ref="G81:G82"/>
    <mergeCell ref="D41:D43"/>
    <mergeCell ref="E41:E43"/>
    <mergeCell ref="B38:B40"/>
    <mergeCell ref="C38:C40"/>
    <mergeCell ref="B95:B96"/>
    <mergeCell ref="C95:C96"/>
    <mergeCell ref="E8:E12"/>
    <mergeCell ref="F8:F12"/>
    <mergeCell ref="A3:M3"/>
    <mergeCell ref="A4:M4"/>
    <mergeCell ref="K10:K12"/>
    <mergeCell ref="M84:M85"/>
    <mergeCell ref="M8:M12"/>
    <mergeCell ref="M81:M82"/>
    <mergeCell ref="H8:L8"/>
    <mergeCell ref="C41:C43"/>
    <mergeCell ref="A1:M1"/>
    <mergeCell ref="A5:M5"/>
    <mergeCell ref="A6:M6"/>
    <mergeCell ref="I10:I12"/>
    <mergeCell ref="D8:D12"/>
    <mergeCell ref="J10:J12"/>
    <mergeCell ref="A8:A12"/>
    <mergeCell ref="C8:C12"/>
    <mergeCell ref="B8:B12"/>
    <mergeCell ref="G8:G12"/>
    <mergeCell ref="H9:H12"/>
    <mergeCell ref="A2:M2"/>
    <mergeCell ref="G26:G27"/>
    <mergeCell ref="I9:L9"/>
    <mergeCell ref="L10:L12"/>
    <mergeCell ref="F26:F27"/>
    <mergeCell ref="E26:E31"/>
    <mergeCell ref="M26:M31"/>
    <mergeCell ref="A94:E94"/>
    <mergeCell ref="A102:E102"/>
    <mergeCell ref="A64:E64"/>
    <mergeCell ref="A73:E73"/>
    <mergeCell ref="E79:E80"/>
    <mergeCell ref="E95:E96"/>
    <mergeCell ref="B81:B82"/>
    <mergeCell ref="E81:E82"/>
    <mergeCell ref="A81:A82"/>
    <mergeCell ref="A95:A96"/>
    <mergeCell ref="B113:C113"/>
    <mergeCell ref="G30:G31"/>
    <mergeCell ref="B41:B43"/>
    <mergeCell ref="B111:C111"/>
    <mergeCell ref="B112:C112"/>
    <mergeCell ref="B84:B85"/>
    <mergeCell ref="F95:F96"/>
    <mergeCell ref="G95:G96"/>
    <mergeCell ref="C81:C82"/>
    <mergeCell ref="A103:E103"/>
    <mergeCell ref="F30:F31"/>
    <mergeCell ref="G35:G36"/>
    <mergeCell ref="K35:K36"/>
    <mergeCell ref="G28:G29"/>
    <mergeCell ref="F28:F29"/>
    <mergeCell ref="F35:F36"/>
    <mergeCell ref="B26:B31"/>
    <mergeCell ref="C26:C31"/>
    <mergeCell ref="A35:A36"/>
    <mergeCell ref="B35:B36"/>
    <mergeCell ref="C35:C36"/>
    <mergeCell ref="E35:E36"/>
    <mergeCell ref="A26:A31"/>
    <mergeCell ref="A32:E32"/>
    <mergeCell ref="A34:E34"/>
    <mergeCell ref="M38:M40"/>
    <mergeCell ref="B69:B71"/>
    <mergeCell ref="C69:C71"/>
    <mergeCell ref="D69:D71"/>
    <mergeCell ref="E69:E71"/>
    <mergeCell ref="K69:K71"/>
    <mergeCell ref="M69:M71"/>
    <mergeCell ref="A68:E68"/>
    <mergeCell ref="A69:A71"/>
    <mergeCell ref="A38:A40"/>
    <mergeCell ref="D38:D40"/>
    <mergeCell ref="E38:E40"/>
    <mergeCell ref="A41:A43"/>
    <mergeCell ref="A61:A63"/>
    <mergeCell ref="B61:B63"/>
    <mergeCell ref="C61:C63"/>
    <mergeCell ref="B90:B92"/>
    <mergeCell ref="D90:D92"/>
    <mergeCell ref="D61:D63"/>
    <mergeCell ref="E61:E63"/>
    <mergeCell ref="K61:K63"/>
    <mergeCell ref="M61:M63"/>
    <mergeCell ref="M79:M80"/>
    <mergeCell ref="K79:K80"/>
    <mergeCell ref="G79:G80"/>
    <mergeCell ref="F79:F80"/>
    <mergeCell ref="B98:B100"/>
    <mergeCell ref="C98:C100"/>
    <mergeCell ref="E90:E92"/>
    <mergeCell ref="M90:M92"/>
    <mergeCell ref="K90:K92"/>
    <mergeCell ref="A76:E76"/>
    <mergeCell ref="K81:K82"/>
    <mergeCell ref="C79:C80"/>
    <mergeCell ref="B79:B80"/>
    <mergeCell ref="A79:A80"/>
    <mergeCell ref="D98:D100"/>
    <mergeCell ref="E98:E100"/>
    <mergeCell ref="K98:K100"/>
    <mergeCell ref="M98:M100"/>
    <mergeCell ref="K26:K31"/>
    <mergeCell ref="A90:A92"/>
    <mergeCell ref="C90:C92"/>
    <mergeCell ref="A84:A85"/>
    <mergeCell ref="C84:C85"/>
    <mergeCell ref="A98:A100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&amp;R&amp;"Arial CE,Pogrubiony"&amp;9TABELA NR 3&amp;8
&amp;"Arial CE,Standardowy"&amp;9do Uchwały Budżetowej na 2014 rok  
Rady Miejskiej w Nowym Mieście nad Pilicą 
Nr XLIV/ 265/2013 
z dnia 23 grudnia 2013 r.&amp;"Arial CE,Pogrubiony"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Ewa Bator</cp:lastModifiedBy>
  <cp:lastPrinted>2014-06-09T11:16:49Z</cp:lastPrinted>
  <dcterms:created xsi:type="dcterms:W3CDTF">2008-01-04T08:43:55Z</dcterms:created>
  <dcterms:modified xsi:type="dcterms:W3CDTF">2014-08-13T07:01:38Z</dcterms:modified>
  <cp:category/>
  <cp:version/>
  <cp:contentType/>
  <cp:contentStatus/>
</cp:coreProperties>
</file>