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6" windowWidth="15360" windowHeight="8832" tabRatio="165" activeTab="0"/>
  </bookViews>
  <sheets>
    <sheet name="3a" sheetId="1" r:id="rId1"/>
    <sheet name="Arkusz2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<sst xmlns="http://schemas.openxmlformats.org/spreadsheetml/2006/main" count="320" uniqueCount="147">
  <si>
    <t>w złotych</t>
  </si>
  <si>
    <t>Lp.</t>
  </si>
  <si>
    <t>Dział</t>
  </si>
  <si>
    <t>Rozdz.</t>
  </si>
  <si>
    <t>§**</t>
  </si>
  <si>
    <t>Łączne koszty finansowe</t>
  </si>
  <si>
    <t>Planowane wydatki</t>
  </si>
  <si>
    <t>Jednostka organizacyjna realizująca program lub koordynująca wykonanie programu</t>
  </si>
  <si>
    <t>kredyty
i pożyczki</t>
  </si>
  <si>
    <t>środki pochodzące
z innych  źródeł*</t>
  </si>
  <si>
    <t>środki wymienione
w art. 5 ust. 1 pkt 2 i 3 u.f.p.</t>
  </si>
  <si>
    <t>6050</t>
  </si>
  <si>
    <t>A.      
B.
C.
…</t>
  </si>
  <si>
    <t>UMiG</t>
  </si>
  <si>
    <t>600</t>
  </si>
  <si>
    <t>60016</t>
  </si>
  <si>
    <t>DZIAŁ 600</t>
  </si>
  <si>
    <t>90015</t>
  </si>
  <si>
    <t>DZIAŁ 900</t>
  </si>
  <si>
    <t>926</t>
  </si>
  <si>
    <t>92601</t>
  </si>
  <si>
    <t>DZIAŁ 926</t>
  </si>
  <si>
    <t>OGÓŁEM: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</si>
  <si>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</si>
  <si>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</si>
  <si>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</si>
  <si>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</si>
  <si>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</si>
  <si>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900</t>
  </si>
  <si>
    <t xml:space="preserve">A.      
B.
C.
</t>
  </si>
  <si>
    <t>6300</t>
  </si>
  <si>
    <t>150</t>
  </si>
  <si>
    <t>15011</t>
  </si>
  <si>
    <t>6639</t>
  </si>
  <si>
    <t>DZIAŁ 150</t>
  </si>
  <si>
    <t>DZIAŁ 750</t>
  </si>
  <si>
    <t>750</t>
  </si>
  <si>
    <t>75095</t>
  </si>
  <si>
    <t>(** kol. 4 do wykorzystania fakultatywnego)</t>
  </si>
  <si>
    <t xml:space="preserve">dochody własne jst </t>
  </si>
  <si>
    <t xml:space="preserve">Nazwa zadania inwestycyjnego                                 </t>
  </si>
  <si>
    <t xml:space="preserve">   </t>
  </si>
  <si>
    <t>6060</t>
  </si>
  <si>
    <t>Budowa budynku - obiekt sportowy przy stadionie miejskim w Nowym Mieście nad Pilicą</t>
  </si>
  <si>
    <r>
      <t xml:space="preserve">Dotacja dla Samorządu Województwa Mazowieckiego na inwestycje na podstawie porozumienia z przeznaczeniem na realizację </t>
    </r>
    <r>
      <rPr>
        <b/>
        <sz val="10"/>
        <rFont val="Arial CE"/>
        <family val="2"/>
      </rPr>
      <t>projektu EA</t>
    </r>
    <r>
      <rPr>
        <sz val="10"/>
        <rFont val="Arial CE"/>
        <family val="2"/>
      </rPr>
      <t xml:space="preserve"> Priorytet II.. Działanie1.2 - Rozwój e-usług w ramach RPO Województwa Mazowieckiego</t>
    </r>
  </si>
  <si>
    <t>rok 2015 (9+10+11+12)</t>
  </si>
  <si>
    <t>Przebudowa ulicy Jabłoniowej w Nowym Mieście nad Pilicą</t>
  </si>
  <si>
    <t>A. 265 000,00
B.
C.    
…</t>
  </si>
  <si>
    <t>700</t>
  </si>
  <si>
    <t>70005</t>
  </si>
  <si>
    <t>DZIAŁ 700</t>
  </si>
  <si>
    <t>Modernizacja oświetlenia na terenie gminy Nowe Miasto nad Pilicą</t>
  </si>
  <si>
    <t>Przebudowa drogi dojazdowej w msc. Gostomia</t>
  </si>
  <si>
    <t>Przebudowa ulicy 1 Maja w Nowym Mieście nad Pilicą</t>
  </si>
  <si>
    <t>754</t>
  </si>
  <si>
    <t>75412</t>
  </si>
  <si>
    <t>Zakup samochodu strażackiego dla Ochotniczej Straży Pożarnej w Godzimierzu</t>
  </si>
  <si>
    <t>DZIAŁ 754</t>
  </si>
  <si>
    <t xml:space="preserve">Modernizacja  budynku byłego ośrodka pracy pozaszkolnej przy ul. Tomaszowskiej w Nowym Mieście nad Pilicą </t>
  </si>
  <si>
    <t xml:space="preserve">Kotłownia w budynku byłego ośrodka pracy pozaszkolnej przy ul. Tomaszowskiej w Nowym Mieście nad Pilicą </t>
  </si>
  <si>
    <t>90001</t>
  </si>
  <si>
    <t>ROCZNY PLAN WYDATKÓW NA ZADANIA INWESTYCYJNE W 2015 ROKU</t>
  </si>
  <si>
    <t>75023</t>
  </si>
  <si>
    <t>Rozbudowa kotłowni olejowej w budynku UMiG o jeden obieg grzewczy</t>
  </si>
  <si>
    <t>Budowa przepustu przy drodze gminnej nr 160802W w Domaniewicach</t>
  </si>
  <si>
    <t>15</t>
  </si>
  <si>
    <t>DZIAŁ 921</t>
  </si>
  <si>
    <t>921</t>
  </si>
  <si>
    <t>92109</t>
  </si>
  <si>
    <t>Budowa sieci teleinformatycznej w budynku - obiekt społeczno-kulturalny przy Pl. O.Koźmińskiego w Nowym Mieście nad Pilicą</t>
  </si>
  <si>
    <t>RADY MIEJSKIEJ W NOWYM MIEŚCIE NAD PILICĄ</t>
  </si>
  <si>
    <t>A. 
B.
C.    
…</t>
  </si>
  <si>
    <t>17</t>
  </si>
  <si>
    <t>a</t>
  </si>
  <si>
    <t>po zmianie</t>
  </si>
  <si>
    <t>b</t>
  </si>
  <si>
    <t>zmiana</t>
  </si>
  <si>
    <t>c</t>
  </si>
  <si>
    <t>przed zmianą</t>
  </si>
  <si>
    <t>Przebudowa ulicy Czereśniowej i ulicy Wiśniowej w Nowym Mieście nad Pilicą</t>
  </si>
  <si>
    <t>60014</t>
  </si>
  <si>
    <t xml:space="preserve">Dotacja celowa - pomoc finansowa dla Powiatu Grójeckiego z przeznaczeniem na dofinansowanie przebudowy drogi powiatowej Nr 1688W Nowe Miasto-Domaniewice </t>
  </si>
  <si>
    <t xml:space="preserve">DZIAŁ 853 </t>
  </si>
  <si>
    <t>853</t>
  </si>
  <si>
    <t>83005</t>
  </si>
  <si>
    <t>Utworzenie  żłobka samorządowego  przy ul. Tomaszowskiej 5 Nowe Miasto nad Pilicą</t>
  </si>
  <si>
    <t>Dotacja dla Samorządu Województwa Mazowieckiego na inwestycje na podstawie porozumienia z przeznaczeniem na realizację projektu BW Priorytet I. Działanie1.7 - Promocja gospodarcza w ramach RPO Województwa Mazowieckiego</t>
  </si>
  <si>
    <t>19</t>
  </si>
  <si>
    <t>20</t>
  </si>
  <si>
    <t>Przebudowa ulicy Parkowej w Nowym Mieście nad Pilicą</t>
  </si>
  <si>
    <t>16</t>
  </si>
  <si>
    <t xml:space="preserve">DZIAŁ 801 </t>
  </si>
  <si>
    <t>21</t>
  </si>
  <si>
    <t>22</t>
  </si>
  <si>
    <t>23</t>
  </si>
  <si>
    <t>801</t>
  </si>
  <si>
    <t>80101</t>
  </si>
  <si>
    <t>Przebudowa drogi lokalnej od wsi Godzimierz do granicy gminy (Zabłocie)</t>
  </si>
  <si>
    <t>Przebudowa chodników przy Publicznej Szkole Podstawowej w Nowym Mieście nad Pilicą</t>
  </si>
  <si>
    <t>Przebudowa chodników przy ulicy Spacerowej w Nowym Mieście nad Pilicą</t>
  </si>
  <si>
    <t>24</t>
  </si>
  <si>
    <t>25</t>
  </si>
  <si>
    <t>92695</t>
  </si>
  <si>
    <t>Budowa placu zabaw w msc. Strzałki</t>
  </si>
  <si>
    <t>Budowa placu zabaw w msc. Rosocha</t>
  </si>
  <si>
    <t>26</t>
  </si>
  <si>
    <t>27</t>
  </si>
  <si>
    <t>28</t>
  </si>
  <si>
    <t>Rozbudowa budynku komunalnego - świetlicy wiejskiej w Bielinach</t>
  </si>
  <si>
    <t>010</t>
  </si>
  <si>
    <t>01010</t>
  </si>
  <si>
    <t>Sieć wodociągowa w msc. Borowina</t>
  </si>
  <si>
    <t>Sieć wodociągowa w msc. Żdżary</t>
  </si>
  <si>
    <t>DZIAŁ 010</t>
  </si>
  <si>
    <t>3</t>
  </si>
  <si>
    <t>4</t>
  </si>
  <si>
    <t>Przebudowa drogi lokalnej we wsi Pobiedna</t>
  </si>
  <si>
    <t>A.      
B.
C. 65 000,00
…</t>
  </si>
  <si>
    <t>18</t>
  </si>
  <si>
    <t>Przebudowa kanalizacji burzowej (teren osiedla) przy ul. Tomaszowskiej w Nowym Mieście - nad Pilicą</t>
  </si>
  <si>
    <t>29</t>
  </si>
  <si>
    <t>30</t>
  </si>
  <si>
    <t>31</t>
  </si>
  <si>
    <t>32</t>
  </si>
  <si>
    <t>33</t>
  </si>
  <si>
    <t>34</t>
  </si>
  <si>
    <t>Sieć wodociągowa - w rejonie ul. Morelowa, ul. Orzechowa i ul. Owocowa w Nowym Mieście nad Pilicą</t>
  </si>
  <si>
    <t>Sieć kanalizacji sanitarnej - w rejonie ul. Rawska i ul. Morelowa w Nowym Mieście nad Pilicą</t>
  </si>
  <si>
    <t>Budowa kanalizacji sanitarnej - ul. Góra, ul. Leśna i ul. Kwiatowa w Nowym Mieście nad Pilicą</t>
  </si>
  <si>
    <t>Przebudowa stacji uzdatniania wody przy ul. Rawskiej w Nowym Mieście nad Pilicą</t>
  </si>
  <si>
    <t>Rozbudowa kanalizacji sanitarnej (ul. 1 Maja, 1 Stycznia, ul. Wspólna, ul. Warszawska, ul. Świerkowa i ul. Pólnocna) w Nowym Mieście nad Pilicą (dokumentacja)</t>
  </si>
  <si>
    <t>Kanalizacja burzowa - "osiedle Sady" ul. Orzechowa, ul. Malinowa i ul. Morelowa  w Nowym Mieście nad Pilicą</t>
  </si>
  <si>
    <t>5</t>
  </si>
  <si>
    <t>Dotacja celowa - pomoc finansowa dla Powiatu Grójeckiego z przeznaczeniem na dofinansowanie budowy chodnika przy drodze powiatowej Nr 1688Ww msc. Łęgonice</t>
  </si>
  <si>
    <t>ZAŁĄCZNIK NR 3</t>
  </si>
  <si>
    <t>z dnia 29 października 2015 roku</t>
  </si>
  <si>
    <t>A.      
B.
C. -12 000,00
…</t>
  </si>
  <si>
    <t>Zakup 2 szt. wiat przystankowych przy Publicznej szkole Podstawowej w Nowym Mieście nad Pilicą</t>
  </si>
  <si>
    <t>PSP Nowe Miasto n.Pilicą</t>
  </si>
  <si>
    <t>A.    - 239 431,00  
B.
C.
…</t>
  </si>
  <si>
    <t>A.                0,00
B.
C.
…</t>
  </si>
  <si>
    <t>35</t>
  </si>
  <si>
    <t>A.     239 431,00
B.
C.
…</t>
  </si>
  <si>
    <t>A.      
B.
C. 53 000,00
…</t>
  </si>
  <si>
    <t>Budowa placu zabaw w msc. Łęgonice</t>
  </si>
  <si>
    <t>36</t>
  </si>
  <si>
    <t>DO UCHWAŁY NR XIV/75/2015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</si>
</sst>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0"/>
    </font>
    <font>
      <sz val="12"/>
      <name val="Arial CE"/>
      <family val="0"/>
    </font>
    <font>
      <sz val="8"/>
      <color indexed="8"/>
      <name val="Arial CE"/>
      <family val="0"/>
    </font>
    <font>
      <sz val="10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color indexed="8"/>
      <name val="Arial CE"/>
      <family val="0"/>
    </font>
    <font>
      <sz val="10"/>
      <color theme="1"/>
      <name val="Arial CE"/>
      <family val="0"/>
    </font>
    <font>
      <b/>
      <sz val="10"/>
      <color theme="1"/>
      <name val="Arial CE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4" fontId="23" fillId="24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49" fontId="0" fillId="25" borderId="10" xfId="0" applyNumberFormat="1" applyFont="1" applyFill="1" applyBorder="1" applyAlignment="1">
      <alignment horizontal="center" vertical="center"/>
    </xf>
    <xf numFmtId="4" fontId="0" fillId="25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" fontId="23" fillId="4" borderId="10" xfId="0" applyNumberFormat="1" applyFont="1" applyFill="1" applyBorder="1" applyAlignment="1">
      <alignment vertical="center"/>
    </xf>
    <xf numFmtId="4" fontId="23" fillId="4" borderId="10" xfId="0" applyNumberFormat="1" applyFont="1" applyFill="1" applyBorder="1" applyAlignment="1">
      <alignment horizontal="center" vertical="center"/>
    </xf>
    <xf numFmtId="49" fontId="0" fillId="25" borderId="10" xfId="0" applyNumberFormat="1" applyFont="1" applyFill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26" borderId="10" xfId="0" applyNumberFormat="1" applyFont="1" applyFill="1" applyBorder="1" applyAlignment="1">
      <alignment vertical="center"/>
    </xf>
    <xf numFmtId="49" fontId="0" fillId="26" borderId="10" xfId="0" applyNumberFormat="1" applyFill="1" applyBorder="1" applyAlignment="1">
      <alignment horizontal="left" vertical="center" wrapText="1"/>
    </xf>
    <xf numFmtId="49" fontId="0" fillId="26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9" fontId="0" fillId="26" borderId="10" xfId="0" applyNumberFormat="1" applyFill="1" applyBorder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4" fontId="0" fillId="26" borderId="10" xfId="0" applyNumberFormat="1" applyFont="1" applyFill="1" applyBorder="1" applyAlignment="1">
      <alignment horizontal="right" vertical="center"/>
    </xf>
    <xf numFmtId="0" fontId="0" fillId="26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23" fillId="24" borderId="10" xfId="0" applyNumberFormat="1" applyFont="1" applyFill="1" applyBorder="1" applyAlignment="1">
      <alignment horizontal="left" vertical="center"/>
    </xf>
    <xf numFmtId="49" fontId="23" fillId="24" borderId="10" xfId="0" applyNumberFormat="1" applyFont="1" applyFill="1" applyBorder="1" applyAlignment="1">
      <alignment horizontal="right" vertical="center"/>
    </xf>
    <xf numFmtId="0" fontId="23" fillId="4" borderId="11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49" fontId="0" fillId="26" borderId="12" xfId="0" applyNumberFormat="1" applyFont="1" applyFill="1" applyBorder="1" applyAlignment="1">
      <alignment horizontal="center" vertical="center"/>
    </xf>
    <xf numFmtId="49" fontId="0" fillId="26" borderId="12" xfId="0" applyNumberFormat="1" applyFont="1" applyFill="1" applyBorder="1" applyAlignment="1">
      <alignment horizontal="left" vertical="center" wrapText="1"/>
    </xf>
    <xf numFmtId="49" fontId="0" fillId="26" borderId="10" xfId="0" applyNumberFormat="1" applyFont="1" applyFill="1" applyBorder="1" applyAlignment="1">
      <alignment horizontal="center" vertical="center" wrapText="1"/>
    </xf>
    <xf numFmtId="4" fontId="0" fillId="26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26" borderId="10" xfId="0" applyNumberFormat="1" applyFont="1" applyFill="1" applyBorder="1" applyAlignment="1">
      <alignment horizontal="left" vertical="center" wrapText="1"/>
    </xf>
    <xf numFmtId="49" fontId="23" fillId="24" borderId="10" xfId="0" applyNumberFormat="1" applyFont="1" applyFill="1" applyBorder="1" applyAlignment="1">
      <alignment horizontal="right" vertical="center"/>
    </xf>
    <xf numFmtId="4" fontId="23" fillId="24" borderId="10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30" fillId="0" borderId="12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/>
    </xf>
    <xf numFmtId="4" fontId="31" fillId="0" borderId="10" xfId="0" applyNumberFormat="1" applyFont="1" applyBorder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49" fontId="34" fillId="26" borderId="10" xfId="0" applyNumberFormat="1" applyFont="1" applyFill="1" applyBorder="1" applyAlignment="1">
      <alignment horizontal="center" vertical="center"/>
    </xf>
    <xf numFmtId="49" fontId="34" fillId="26" borderId="10" xfId="0" applyNumberFormat="1" applyFont="1" applyFill="1" applyBorder="1" applyAlignment="1">
      <alignment horizontal="left" vertical="center" wrapText="1"/>
    </xf>
    <xf numFmtId="4" fontId="0" fillId="26" borderId="10" xfId="0" applyNumberFormat="1" applyFont="1" applyFill="1" applyBorder="1" applyAlignment="1">
      <alignment horizontal="center" vertical="center"/>
    </xf>
    <xf numFmtId="49" fontId="0" fillId="25" borderId="10" xfId="0" applyNumberFormat="1" applyFont="1" applyFill="1" applyBorder="1" applyAlignment="1">
      <alignment vertical="top" wrapText="1"/>
    </xf>
    <xf numFmtId="4" fontId="23" fillId="24" borderId="10" xfId="0" applyNumberFormat="1" applyFont="1" applyFill="1" applyBorder="1" applyAlignment="1">
      <alignment horizontal="right" vertical="center"/>
    </xf>
    <xf numFmtId="49" fontId="23" fillId="27" borderId="10" xfId="0" applyNumberFormat="1" applyFont="1" applyFill="1" applyBorder="1" applyAlignment="1">
      <alignment horizontal="right" vertical="center"/>
    </xf>
    <xf numFmtId="4" fontId="23" fillId="27" borderId="10" xfId="0" applyNumberFormat="1" applyFont="1" applyFill="1" applyBorder="1" applyAlignment="1">
      <alignment vertical="center"/>
    </xf>
    <xf numFmtId="4" fontId="23" fillId="27" borderId="10" xfId="0" applyNumberFormat="1" applyFont="1" applyFill="1" applyBorder="1" applyAlignment="1">
      <alignment vertical="center" wrapText="1"/>
    </xf>
    <xf numFmtId="4" fontId="23" fillId="27" borderId="10" xfId="0" applyNumberFormat="1" applyFont="1" applyFill="1" applyBorder="1" applyAlignment="1">
      <alignment horizontal="center" vertical="center"/>
    </xf>
    <xf numFmtId="0" fontId="0" fillId="27" borderId="0" xfId="0" applyFill="1" applyAlignment="1">
      <alignment vertical="center"/>
    </xf>
    <xf numFmtId="0" fontId="23" fillId="27" borderId="0" xfId="0" applyFont="1" applyFill="1" applyAlignment="1">
      <alignment vertical="center"/>
    </xf>
    <xf numFmtId="0" fontId="21" fillId="26" borderId="10" xfId="0" applyFont="1" applyFill="1" applyBorder="1" applyAlignment="1">
      <alignment horizontal="left" vertical="center" wrapText="1"/>
    </xf>
    <xf numFmtId="49" fontId="34" fillId="25" borderId="12" xfId="0" applyNumberFormat="1" applyFont="1" applyFill="1" applyBorder="1" applyAlignment="1">
      <alignment horizontal="center" vertical="center"/>
    </xf>
    <xf numFmtId="49" fontId="34" fillId="25" borderId="12" xfId="0" applyNumberFormat="1" applyFont="1" applyFill="1" applyBorder="1" applyAlignment="1">
      <alignment horizontal="left" vertical="center" wrapText="1"/>
    </xf>
    <xf numFmtId="0" fontId="23" fillId="26" borderId="0" xfId="0" applyFont="1" applyFill="1" applyAlignment="1">
      <alignment horizontal="center" vertical="center"/>
    </xf>
    <xf numFmtId="0" fontId="23" fillId="26" borderId="0" xfId="0" applyFont="1" applyFill="1" applyAlignment="1">
      <alignment vertical="center"/>
    </xf>
    <xf numFmtId="4" fontId="23" fillId="26" borderId="10" xfId="0" applyNumberFormat="1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49" fontId="23" fillId="26" borderId="10" xfId="0" applyNumberFormat="1" applyFont="1" applyFill="1" applyBorder="1" applyAlignment="1">
      <alignment horizontal="center" vertical="center"/>
    </xf>
    <xf numFmtId="4" fontId="30" fillId="0" borderId="12" xfId="0" applyNumberFormat="1" applyFont="1" applyBorder="1" applyAlignment="1">
      <alignment horizontal="left" vertical="center" wrapText="1"/>
    </xf>
    <xf numFmtId="4" fontId="33" fillId="0" borderId="10" xfId="0" applyNumberFormat="1" applyFont="1" applyBorder="1" applyAlignment="1">
      <alignment horizontal="right" vertical="center"/>
    </xf>
    <xf numFmtId="0" fontId="21" fillId="26" borderId="12" xfId="0" applyFont="1" applyFill="1" applyBorder="1" applyAlignment="1">
      <alignment horizontal="left" vertical="center" wrapText="1"/>
    </xf>
    <xf numFmtId="4" fontId="23" fillId="26" borderId="10" xfId="0" applyNumberFormat="1" applyFont="1" applyFill="1" applyBorder="1" applyAlignment="1">
      <alignment horizontal="right" vertical="center"/>
    </xf>
    <xf numFmtId="49" fontId="23" fillId="26" borderId="12" xfId="0" applyNumberFormat="1" applyFont="1" applyFill="1" applyBorder="1" applyAlignment="1">
      <alignment horizontal="center" vertical="center"/>
    </xf>
    <xf numFmtId="0" fontId="27" fillId="0" borderId="13" xfId="0" applyFont="1" applyBorder="1" applyAlignment="1">
      <alignment horizontal="left" vertical="center" wrapText="1"/>
    </xf>
    <xf numFmtId="49" fontId="0" fillId="26" borderId="14" xfId="0" applyNumberFormat="1" applyFont="1" applyFill="1" applyBorder="1" applyAlignment="1">
      <alignment horizontal="center" vertical="center"/>
    </xf>
    <xf numFmtId="49" fontId="0" fillId="26" borderId="14" xfId="0" applyNumberFormat="1" applyFont="1" applyFill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left" vertical="center" wrapText="1"/>
    </xf>
    <xf numFmtId="49" fontId="23" fillId="26" borderId="10" xfId="0" applyNumberFormat="1" applyFont="1" applyFill="1" applyBorder="1" applyAlignment="1">
      <alignment horizontal="left" vertical="center" wrapText="1"/>
    </xf>
    <xf numFmtId="4" fontId="23" fillId="26" borderId="13" xfId="0" applyNumberFormat="1" applyFont="1" applyFill="1" applyBorder="1" applyAlignment="1">
      <alignment horizontal="center" vertical="center" wrapText="1"/>
    </xf>
    <xf numFmtId="49" fontId="23" fillId="25" borderId="10" xfId="0" applyNumberFormat="1" applyFont="1" applyFill="1" applyBorder="1" applyAlignment="1">
      <alignment horizontal="center" vertical="center" wrapText="1"/>
    </xf>
    <xf numFmtId="4" fontId="0" fillId="26" borderId="12" xfId="0" applyNumberFormat="1" applyFont="1" applyFill="1" applyBorder="1" applyAlignment="1">
      <alignment vertical="center"/>
    </xf>
    <xf numFmtId="4" fontId="31" fillId="0" borderId="12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49" fontId="23" fillId="25" borderId="10" xfId="0" applyNumberFormat="1" applyFont="1" applyFill="1" applyBorder="1" applyAlignment="1">
      <alignment horizontal="center" vertical="top" wrapText="1"/>
    </xf>
    <xf numFmtId="4" fontId="23" fillId="0" borderId="10" xfId="0" applyNumberFormat="1" applyFont="1" applyBorder="1" applyAlignment="1">
      <alignment horizontal="center" vertical="center"/>
    </xf>
    <xf numFmtId="49" fontId="23" fillId="25" borderId="10" xfId="0" applyNumberFormat="1" applyFont="1" applyFill="1" applyBorder="1" applyAlignment="1">
      <alignment vertical="top" wrapText="1"/>
    </xf>
    <xf numFmtId="0" fontId="30" fillId="0" borderId="10" xfId="0" applyFont="1" applyBorder="1" applyAlignment="1">
      <alignment horizontal="left" vertical="center" wrapText="1"/>
    </xf>
    <xf numFmtId="49" fontId="23" fillId="26" borderId="12" xfId="0" applyNumberFormat="1" applyFont="1" applyFill="1" applyBorder="1" applyAlignment="1">
      <alignment horizontal="center" vertical="center"/>
    </xf>
    <xf numFmtId="49" fontId="23" fillId="26" borderId="14" xfId="0" applyNumberFormat="1" applyFont="1" applyFill="1" applyBorder="1" applyAlignment="1">
      <alignment horizontal="center" vertical="center"/>
    </xf>
    <xf numFmtId="49" fontId="23" fillId="26" borderId="13" xfId="0" applyNumberFormat="1" applyFont="1" applyFill="1" applyBorder="1" applyAlignment="1">
      <alignment horizontal="center" vertical="center"/>
    </xf>
    <xf numFmtId="49" fontId="23" fillId="26" borderId="12" xfId="0" applyNumberFormat="1" applyFont="1" applyFill="1" applyBorder="1" applyAlignment="1">
      <alignment horizontal="left" vertical="center" wrapText="1"/>
    </xf>
    <xf numFmtId="49" fontId="23" fillId="26" borderId="14" xfId="0" applyNumberFormat="1" applyFont="1" applyFill="1" applyBorder="1" applyAlignment="1">
      <alignment horizontal="left" vertical="center" wrapText="1"/>
    </xf>
    <xf numFmtId="49" fontId="23" fillId="26" borderId="13" xfId="0" applyNumberFormat="1" applyFont="1" applyFill="1" applyBorder="1" applyAlignment="1">
      <alignment horizontal="left" vertical="center" wrapText="1"/>
    </xf>
    <xf numFmtId="4" fontId="23" fillId="0" borderId="12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4" fontId="23" fillId="0" borderId="13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4" fontId="23" fillId="26" borderId="12" xfId="0" applyNumberFormat="1" applyFont="1" applyFill="1" applyBorder="1" applyAlignment="1">
      <alignment horizontal="center" vertical="center"/>
    </xf>
    <xf numFmtId="4" fontId="23" fillId="26" borderId="14" xfId="0" applyNumberFormat="1" applyFont="1" applyFill="1" applyBorder="1" applyAlignment="1">
      <alignment horizontal="center" vertical="center"/>
    </xf>
    <xf numFmtId="4" fontId="23" fillId="26" borderId="13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26" fillId="20" borderId="15" xfId="0" applyFont="1" applyFill="1" applyBorder="1" applyAlignment="1">
      <alignment horizontal="center" vertical="center"/>
    </xf>
    <xf numFmtId="0" fontId="26" fillId="20" borderId="16" xfId="0" applyFont="1" applyFill="1" applyBorder="1" applyAlignment="1">
      <alignment horizontal="center" vertical="center"/>
    </xf>
    <xf numFmtId="49" fontId="23" fillId="24" borderId="15" xfId="0" applyNumberFormat="1" applyFont="1" applyFill="1" applyBorder="1" applyAlignment="1">
      <alignment horizontal="right" vertical="center"/>
    </xf>
    <xf numFmtId="49" fontId="23" fillId="24" borderId="16" xfId="0" applyNumberFormat="1" applyFont="1" applyFill="1" applyBorder="1" applyAlignment="1">
      <alignment horizontal="right" vertical="center"/>
    </xf>
    <xf numFmtId="49" fontId="23" fillId="24" borderId="11" xfId="0" applyNumberFormat="1" applyFont="1" applyFill="1" applyBorder="1" applyAlignment="1">
      <alignment horizontal="right" vertical="center"/>
    </xf>
    <xf numFmtId="0" fontId="26" fillId="20" borderId="10" xfId="0" applyFont="1" applyFill="1" applyBorder="1" applyAlignment="1">
      <alignment horizontal="center" vertical="center"/>
    </xf>
    <xf numFmtId="0" fontId="27" fillId="20" borderId="10" xfId="0" applyFont="1" applyFill="1" applyBorder="1" applyAlignment="1">
      <alignment horizontal="center" vertical="center" wrapText="1"/>
    </xf>
    <xf numFmtId="0" fontId="26" fillId="20" borderId="12" xfId="0" applyFont="1" applyFill="1" applyBorder="1" applyAlignment="1">
      <alignment horizontal="center" vertical="center" wrapText="1"/>
    </xf>
    <xf numFmtId="0" fontId="26" fillId="20" borderId="14" xfId="0" applyFont="1" applyFill="1" applyBorder="1" applyAlignment="1">
      <alignment horizontal="center" vertical="center" wrapText="1"/>
    </xf>
    <xf numFmtId="0" fontId="26" fillId="20" borderId="13" xfId="0" applyFont="1" applyFill="1" applyBorder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49" fontId="23" fillId="24" borderId="10" xfId="0" applyNumberFormat="1" applyFont="1" applyFill="1" applyBorder="1" applyAlignment="1">
      <alignment horizontal="right" vertical="center"/>
    </xf>
    <xf numFmtId="49" fontId="23" fillId="27" borderId="10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49" fontId="23" fillId="24" borderId="10" xfId="0" applyNumberFormat="1" applyFont="1" applyFill="1" applyBorder="1" applyAlignment="1">
      <alignment horizontal="right" vertical="center"/>
    </xf>
    <xf numFmtId="49" fontId="35" fillId="24" borderId="10" xfId="0" applyNumberFormat="1" applyFont="1" applyFill="1" applyBorder="1" applyAlignment="1">
      <alignment horizontal="right" vertical="center"/>
    </xf>
    <xf numFmtId="0" fontId="23" fillId="4" borderId="15" xfId="0" applyFont="1" applyFill="1" applyBorder="1" applyAlignment="1">
      <alignment horizontal="right" vertical="center"/>
    </xf>
    <xf numFmtId="0" fontId="23" fillId="4" borderId="16" xfId="0" applyFont="1" applyFill="1" applyBorder="1" applyAlignment="1">
      <alignment horizontal="right" vertical="center"/>
    </xf>
    <xf numFmtId="0" fontId="23" fillId="4" borderId="11" xfId="0" applyFont="1" applyFill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view="pageLayout" workbookViewId="0" topLeftCell="A76">
      <selection activeCell="E68" sqref="E68"/>
    </sheetView>
  </sheetViews>
  <sheetFormatPr defaultColWidth="9.00390625" defaultRowHeight="12.75"/>
  <cols>
    <col min="1" max="1" width="3.875" style="2" customWidth="1"/>
    <col min="2" max="2" width="6.00390625" style="2" customWidth="1"/>
    <col min="3" max="3" width="6.375" style="2" customWidth="1"/>
    <col min="4" max="4" width="6.625" style="2" customWidth="1"/>
    <col min="5" max="5" width="31.125" style="2" customWidth="1"/>
    <col min="6" max="6" width="4.50390625" style="2" customWidth="1"/>
    <col min="7" max="7" width="14.50390625" style="2" customWidth="1"/>
    <col min="8" max="8" width="13.375" style="2" customWidth="1"/>
    <col min="9" max="9" width="11.875" style="2" customWidth="1"/>
    <col min="10" max="10" width="12.625" style="2" bestFit="1" customWidth="1"/>
    <col min="11" max="11" width="12.125" style="2" customWidth="1"/>
    <col min="12" max="12" width="13.00390625" style="2" customWidth="1"/>
    <col min="13" max="13" width="13.875" style="2" customWidth="1"/>
    <col min="14" max="16384" width="9.00390625" style="2" customWidth="1"/>
  </cols>
  <sheetData>
    <row r="1" spans="1:14" ht="30.75" customHeight="1">
      <c r="A1" s="140" t="s">
        <v>134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7.25" customHeight="1">
      <c r="A2" s="140" t="s">
        <v>146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s="4" customFormat="1" ht="19.5" customHeight="1">
      <c r="A3" s="140" t="s">
        <v>70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s="4" customFormat="1" ht="19.5" customHeight="1">
      <c r="A4" s="140" t="s">
        <v>135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1:13" s="32" customFormat="1" ht="29.25" customHeight="1">
      <c r="A5" s="140" t="s">
        <v>61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</row>
    <row r="6" spans="1:14" s="4" customFormat="1" ht="3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3" t="s">
        <v>0</v>
      </c>
      <c r="N6" s="2"/>
    </row>
    <row r="7" spans="1:13" s="4" customFormat="1" ht="14.25" customHeight="1">
      <c r="A7" s="134" t="s">
        <v>1</v>
      </c>
      <c r="B7" s="134" t="s">
        <v>2</v>
      </c>
      <c r="C7" s="134" t="s">
        <v>3</v>
      </c>
      <c r="D7" s="134" t="s">
        <v>4</v>
      </c>
      <c r="E7" s="139" t="s">
        <v>40</v>
      </c>
      <c r="F7" s="136"/>
      <c r="G7" s="139" t="s">
        <v>5</v>
      </c>
      <c r="H7" s="129" t="s">
        <v>6</v>
      </c>
      <c r="I7" s="130"/>
      <c r="J7" s="130"/>
      <c r="K7" s="130"/>
      <c r="L7" s="130"/>
      <c r="M7" s="139" t="s">
        <v>7</v>
      </c>
    </row>
    <row r="8" spans="1:14" ht="12" customHeight="1">
      <c r="A8" s="134"/>
      <c r="B8" s="134"/>
      <c r="C8" s="134"/>
      <c r="D8" s="134"/>
      <c r="E8" s="139"/>
      <c r="F8" s="137"/>
      <c r="G8" s="139"/>
      <c r="H8" s="139" t="s">
        <v>45</v>
      </c>
      <c r="I8" s="139" t="s">
        <v>41</v>
      </c>
      <c r="J8" s="139"/>
      <c r="K8" s="139"/>
      <c r="L8" s="139"/>
      <c r="M8" s="139"/>
      <c r="N8" s="4"/>
    </row>
    <row r="9" spans="1:14" ht="12" customHeight="1">
      <c r="A9" s="134"/>
      <c r="B9" s="134"/>
      <c r="C9" s="134"/>
      <c r="D9" s="134"/>
      <c r="E9" s="139"/>
      <c r="F9" s="137"/>
      <c r="G9" s="139"/>
      <c r="H9" s="139"/>
      <c r="I9" s="139" t="s">
        <v>39</v>
      </c>
      <c r="J9" s="139" t="s">
        <v>8</v>
      </c>
      <c r="K9" s="135" t="s">
        <v>9</v>
      </c>
      <c r="L9" s="139" t="s">
        <v>10</v>
      </c>
      <c r="M9" s="139"/>
      <c r="N9" s="4"/>
    </row>
    <row r="10" spans="1:14" ht="20.25" customHeight="1">
      <c r="A10" s="134"/>
      <c r="B10" s="134"/>
      <c r="C10" s="134"/>
      <c r="D10" s="134"/>
      <c r="E10" s="139"/>
      <c r="F10" s="137"/>
      <c r="G10" s="139"/>
      <c r="H10" s="139"/>
      <c r="I10" s="139"/>
      <c r="J10" s="139"/>
      <c r="K10" s="135"/>
      <c r="L10" s="139"/>
      <c r="M10" s="139"/>
      <c r="N10" s="4"/>
    </row>
    <row r="11" spans="1:14" ht="37.5" customHeight="1">
      <c r="A11" s="134"/>
      <c r="B11" s="134"/>
      <c r="C11" s="134"/>
      <c r="D11" s="134"/>
      <c r="E11" s="139"/>
      <c r="F11" s="138"/>
      <c r="G11" s="139"/>
      <c r="H11" s="139"/>
      <c r="I11" s="139"/>
      <c r="J11" s="139"/>
      <c r="K11" s="135"/>
      <c r="L11" s="139"/>
      <c r="M11" s="139"/>
      <c r="N11" s="4"/>
    </row>
    <row r="12" spans="1:13" ht="1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15</v>
      </c>
    </row>
    <row r="13" spans="1:13" s="36" customFormat="1" ht="45" customHeight="1">
      <c r="A13" s="45">
        <v>1</v>
      </c>
      <c r="B13" s="50" t="s">
        <v>109</v>
      </c>
      <c r="C13" s="50" t="s">
        <v>110</v>
      </c>
      <c r="D13" s="50">
        <v>6050</v>
      </c>
      <c r="E13" s="51" t="s">
        <v>111</v>
      </c>
      <c r="F13" s="45"/>
      <c r="G13" s="46">
        <v>27000</v>
      </c>
      <c r="H13" s="46">
        <v>27000</v>
      </c>
      <c r="I13" s="46">
        <v>27000</v>
      </c>
      <c r="J13" s="46">
        <v>0</v>
      </c>
      <c r="K13" s="73" t="s">
        <v>12</v>
      </c>
      <c r="L13" s="46">
        <v>0</v>
      </c>
      <c r="M13" s="48" t="s">
        <v>13</v>
      </c>
    </row>
    <row r="14" spans="1:13" s="36" customFormat="1" ht="35.25" customHeight="1">
      <c r="A14" s="45">
        <v>2</v>
      </c>
      <c r="B14" s="50" t="s">
        <v>109</v>
      </c>
      <c r="C14" s="50" t="s">
        <v>110</v>
      </c>
      <c r="D14" s="50" t="s">
        <v>11</v>
      </c>
      <c r="E14" s="51" t="s">
        <v>112</v>
      </c>
      <c r="F14" s="45"/>
      <c r="G14" s="26">
        <v>5000</v>
      </c>
      <c r="H14" s="26">
        <v>5000</v>
      </c>
      <c r="I14" s="46">
        <v>5000</v>
      </c>
      <c r="J14" s="46">
        <v>0</v>
      </c>
      <c r="K14" s="47" t="s">
        <v>12</v>
      </c>
      <c r="L14" s="46">
        <v>0</v>
      </c>
      <c r="M14" s="48" t="s">
        <v>13</v>
      </c>
    </row>
    <row r="15" spans="1:14" s="31" customFormat="1" ht="30" customHeight="1">
      <c r="A15" s="131" t="s">
        <v>113</v>
      </c>
      <c r="B15" s="132"/>
      <c r="C15" s="132"/>
      <c r="D15" s="132"/>
      <c r="E15" s="133"/>
      <c r="F15" s="33"/>
      <c r="G15" s="58">
        <f>G13+G14</f>
        <v>32000</v>
      </c>
      <c r="H15" s="58">
        <f>H13+H14</f>
        <v>32000</v>
      </c>
      <c r="I15" s="58">
        <f>I13+I14</f>
        <v>32000</v>
      </c>
      <c r="J15" s="58">
        <f>J13+J14</f>
        <v>0</v>
      </c>
      <c r="K15" s="13">
        <v>0</v>
      </c>
      <c r="L15" s="8">
        <v>0</v>
      </c>
      <c r="M15" s="8"/>
      <c r="N15" s="2"/>
    </row>
    <row r="16" spans="1:13" s="31" customFormat="1" ht="38.25" customHeight="1">
      <c r="A16" s="102" t="s">
        <v>114</v>
      </c>
      <c r="B16" s="102" t="s">
        <v>31</v>
      </c>
      <c r="C16" s="102" t="s">
        <v>32</v>
      </c>
      <c r="D16" s="102" t="s">
        <v>33</v>
      </c>
      <c r="E16" s="105" t="s">
        <v>86</v>
      </c>
      <c r="F16" s="77" t="s">
        <v>73</v>
      </c>
      <c r="G16" s="76">
        <v>2605</v>
      </c>
      <c r="H16" s="76">
        <v>2605</v>
      </c>
      <c r="I16" s="76">
        <v>2605</v>
      </c>
      <c r="J16" s="76">
        <v>0</v>
      </c>
      <c r="K16" s="126" t="s">
        <v>12</v>
      </c>
      <c r="L16" s="70">
        <v>0</v>
      </c>
      <c r="M16" s="108" t="s">
        <v>13</v>
      </c>
    </row>
    <row r="17" spans="1:13" s="31" customFormat="1" ht="33.75" customHeight="1">
      <c r="A17" s="103"/>
      <c r="B17" s="103"/>
      <c r="C17" s="103"/>
      <c r="D17" s="103"/>
      <c r="E17" s="106"/>
      <c r="F17" s="77" t="s">
        <v>75</v>
      </c>
      <c r="G17" s="76">
        <v>140</v>
      </c>
      <c r="H17" s="76">
        <v>140</v>
      </c>
      <c r="I17" s="76">
        <v>140</v>
      </c>
      <c r="J17" s="76">
        <v>0</v>
      </c>
      <c r="K17" s="127"/>
      <c r="L17" s="70">
        <v>0</v>
      </c>
      <c r="M17" s="109"/>
    </row>
    <row r="18" spans="1:13" s="31" customFormat="1" ht="37.5" customHeight="1">
      <c r="A18" s="104"/>
      <c r="B18" s="104"/>
      <c r="C18" s="104"/>
      <c r="D18" s="104"/>
      <c r="E18" s="107"/>
      <c r="F18" s="83" t="s">
        <v>77</v>
      </c>
      <c r="G18" s="84">
        <v>2465</v>
      </c>
      <c r="H18" s="84">
        <v>2465</v>
      </c>
      <c r="I18" s="84">
        <v>2465</v>
      </c>
      <c r="J18" s="84">
        <v>0</v>
      </c>
      <c r="K18" s="128"/>
      <c r="L18" s="84">
        <v>0</v>
      </c>
      <c r="M18" s="110"/>
    </row>
    <row r="19" spans="1:14" s="31" customFormat="1" ht="32.25" customHeight="1">
      <c r="A19" s="131" t="s">
        <v>34</v>
      </c>
      <c r="B19" s="132"/>
      <c r="C19" s="132"/>
      <c r="D19" s="132"/>
      <c r="E19" s="133"/>
      <c r="F19" s="33"/>
      <c r="G19" s="8">
        <f>G16</f>
        <v>2605</v>
      </c>
      <c r="H19" s="8">
        <f>H16</f>
        <v>2605</v>
      </c>
      <c r="I19" s="8">
        <f>I16</f>
        <v>2605</v>
      </c>
      <c r="J19" s="8">
        <f>J18</f>
        <v>0</v>
      </c>
      <c r="K19" s="13">
        <v>0</v>
      </c>
      <c r="L19" s="8">
        <f>L18</f>
        <v>0</v>
      </c>
      <c r="M19" s="8"/>
      <c r="N19" s="2"/>
    </row>
    <row r="20" spans="1:13" s="30" customFormat="1" ht="66" customHeight="1">
      <c r="A20" s="24" t="s">
        <v>115</v>
      </c>
      <c r="B20" s="24" t="s">
        <v>14</v>
      </c>
      <c r="C20" s="24" t="s">
        <v>80</v>
      </c>
      <c r="D20" s="24" t="s">
        <v>30</v>
      </c>
      <c r="E20" s="42" t="s">
        <v>81</v>
      </c>
      <c r="F20" s="24"/>
      <c r="G20" s="22">
        <v>160000</v>
      </c>
      <c r="H20" s="22">
        <v>160000</v>
      </c>
      <c r="I20" s="22">
        <v>160000</v>
      </c>
      <c r="J20" s="22">
        <v>0</v>
      </c>
      <c r="K20" s="101" t="s">
        <v>12</v>
      </c>
      <c r="L20" s="49">
        <v>0</v>
      </c>
      <c r="M20" s="48" t="s">
        <v>13</v>
      </c>
    </row>
    <row r="21" spans="1:13" s="30" customFormat="1" ht="79.5" customHeight="1">
      <c r="A21" s="79" t="s">
        <v>132</v>
      </c>
      <c r="B21" s="79" t="s">
        <v>14</v>
      </c>
      <c r="C21" s="79" t="s">
        <v>80</v>
      </c>
      <c r="D21" s="79" t="s">
        <v>30</v>
      </c>
      <c r="E21" s="80" t="s">
        <v>133</v>
      </c>
      <c r="F21" s="37"/>
      <c r="G21" s="92">
        <v>150000</v>
      </c>
      <c r="H21" s="92">
        <v>150000</v>
      </c>
      <c r="I21" s="92">
        <v>150000</v>
      </c>
      <c r="J21" s="92">
        <v>0</v>
      </c>
      <c r="K21" s="81" t="s">
        <v>12</v>
      </c>
      <c r="L21" s="93">
        <v>0</v>
      </c>
      <c r="M21" s="82" t="s">
        <v>13</v>
      </c>
    </row>
    <row r="22" spans="1:13" s="69" customFormat="1" ht="25.5" customHeight="1">
      <c r="A22" s="117">
        <v>6</v>
      </c>
      <c r="B22" s="120" t="s">
        <v>14</v>
      </c>
      <c r="C22" s="120" t="s">
        <v>15</v>
      </c>
      <c r="D22" s="120" t="s">
        <v>11</v>
      </c>
      <c r="E22" s="123" t="s">
        <v>89</v>
      </c>
      <c r="F22" s="72" t="s">
        <v>73</v>
      </c>
      <c r="G22" s="70">
        <v>110500</v>
      </c>
      <c r="H22" s="70">
        <v>110500</v>
      </c>
      <c r="I22" s="70">
        <v>110500</v>
      </c>
      <c r="J22" s="70">
        <v>0</v>
      </c>
      <c r="K22" s="111" t="s">
        <v>12</v>
      </c>
      <c r="L22" s="74">
        <v>0</v>
      </c>
      <c r="M22" s="108" t="s">
        <v>13</v>
      </c>
    </row>
    <row r="23" spans="1:13" s="69" customFormat="1" ht="18" customHeight="1">
      <c r="A23" s="118"/>
      <c r="B23" s="121"/>
      <c r="C23" s="121"/>
      <c r="D23" s="121"/>
      <c r="E23" s="124"/>
      <c r="F23" s="72" t="s">
        <v>75</v>
      </c>
      <c r="G23" s="70">
        <v>-7500</v>
      </c>
      <c r="H23" s="70">
        <v>-7500</v>
      </c>
      <c r="I23" s="70">
        <v>-7500</v>
      </c>
      <c r="J23" s="70">
        <v>0</v>
      </c>
      <c r="K23" s="112"/>
      <c r="L23" s="74">
        <v>0</v>
      </c>
      <c r="M23" s="109"/>
    </row>
    <row r="24" spans="1:13" s="69" customFormat="1" ht="19.5" customHeight="1">
      <c r="A24" s="119"/>
      <c r="B24" s="122"/>
      <c r="C24" s="122"/>
      <c r="D24" s="122"/>
      <c r="E24" s="125"/>
      <c r="F24" s="72" t="s">
        <v>77</v>
      </c>
      <c r="G24" s="70">
        <v>118000</v>
      </c>
      <c r="H24" s="70">
        <v>118000</v>
      </c>
      <c r="I24" s="70">
        <v>118000</v>
      </c>
      <c r="J24" s="70"/>
      <c r="K24" s="113"/>
      <c r="L24" s="74"/>
      <c r="M24" s="110"/>
    </row>
    <row r="25" spans="1:13" s="69" customFormat="1" ht="20.25" customHeight="1">
      <c r="A25" s="117">
        <v>7</v>
      </c>
      <c r="B25" s="120" t="s">
        <v>14</v>
      </c>
      <c r="C25" s="120" t="s">
        <v>15</v>
      </c>
      <c r="D25" s="120" t="s">
        <v>11</v>
      </c>
      <c r="E25" s="123" t="s">
        <v>99</v>
      </c>
      <c r="F25" s="72" t="s">
        <v>73</v>
      </c>
      <c r="G25" s="70">
        <v>75500</v>
      </c>
      <c r="H25" s="70">
        <v>75500</v>
      </c>
      <c r="I25" s="70">
        <v>75500</v>
      </c>
      <c r="J25" s="70">
        <v>0</v>
      </c>
      <c r="K25" s="111" t="s">
        <v>12</v>
      </c>
      <c r="L25" s="74">
        <v>0</v>
      </c>
      <c r="M25" s="108" t="s">
        <v>13</v>
      </c>
    </row>
    <row r="26" spans="1:13" s="69" customFormat="1" ht="19.5" customHeight="1">
      <c r="A26" s="118"/>
      <c r="B26" s="121"/>
      <c r="C26" s="121"/>
      <c r="D26" s="121"/>
      <c r="E26" s="124"/>
      <c r="F26" s="72" t="s">
        <v>75</v>
      </c>
      <c r="G26" s="70">
        <v>-4500</v>
      </c>
      <c r="H26" s="70">
        <v>-4500</v>
      </c>
      <c r="I26" s="70">
        <v>-4500</v>
      </c>
      <c r="J26" s="70">
        <v>0</v>
      </c>
      <c r="K26" s="112"/>
      <c r="L26" s="74">
        <v>0</v>
      </c>
      <c r="M26" s="109"/>
    </row>
    <row r="27" spans="1:13" s="31" customFormat="1" ht="18.75" customHeight="1">
      <c r="A27" s="119"/>
      <c r="B27" s="122"/>
      <c r="C27" s="122"/>
      <c r="D27" s="122"/>
      <c r="E27" s="125"/>
      <c r="F27" s="85" t="s">
        <v>77</v>
      </c>
      <c r="G27" s="86">
        <v>80000</v>
      </c>
      <c r="H27" s="86">
        <v>80000</v>
      </c>
      <c r="I27" s="86">
        <v>80000</v>
      </c>
      <c r="J27" s="86">
        <v>0</v>
      </c>
      <c r="K27" s="113"/>
      <c r="L27" s="86">
        <v>0</v>
      </c>
      <c r="M27" s="110"/>
    </row>
    <row r="28" spans="1:13" s="31" customFormat="1" ht="21" customHeight="1">
      <c r="A28" s="117">
        <v>8</v>
      </c>
      <c r="B28" s="120" t="s">
        <v>14</v>
      </c>
      <c r="C28" s="120" t="s">
        <v>15</v>
      </c>
      <c r="D28" s="120" t="s">
        <v>11</v>
      </c>
      <c r="E28" s="123" t="s">
        <v>52</v>
      </c>
      <c r="F28" s="85" t="s">
        <v>73</v>
      </c>
      <c r="G28" s="86">
        <v>88500</v>
      </c>
      <c r="H28" s="86">
        <v>88500</v>
      </c>
      <c r="I28" s="86">
        <v>88500</v>
      </c>
      <c r="J28" s="86">
        <v>0</v>
      </c>
      <c r="K28" s="111" t="s">
        <v>12</v>
      </c>
      <c r="L28" s="86">
        <v>0</v>
      </c>
      <c r="M28" s="108" t="s">
        <v>13</v>
      </c>
    </row>
    <row r="29" spans="1:13" s="31" customFormat="1" ht="18" customHeight="1">
      <c r="A29" s="118"/>
      <c r="B29" s="121"/>
      <c r="C29" s="121"/>
      <c r="D29" s="121"/>
      <c r="E29" s="124"/>
      <c r="F29" s="85" t="s">
        <v>75</v>
      </c>
      <c r="G29" s="86">
        <v>-1500</v>
      </c>
      <c r="H29" s="86">
        <v>-1500</v>
      </c>
      <c r="I29" s="86">
        <v>-1500</v>
      </c>
      <c r="J29" s="86">
        <v>0</v>
      </c>
      <c r="K29" s="112"/>
      <c r="L29" s="86">
        <v>0</v>
      </c>
      <c r="M29" s="109"/>
    </row>
    <row r="30" spans="1:13" s="31" customFormat="1" ht="21.75" customHeight="1">
      <c r="A30" s="119"/>
      <c r="B30" s="122"/>
      <c r="C30" s="122"/>
      <c r="D30" s="122"/>
      <c r="E30" s="125"/>
      <c r="F30" s="85" t="s">
        <v>77</v>
      </c>
      <c r="G30" s="86">
        <v>90000</v>
      </c>
      <c r="H30" s="86">
        <v>90000</v>
      </c>
      <c r="I30" s="86">
        <v>90000</v>
      </c>
      <c r="J30" s="86">
        <v>0</v>
      </c>
      <c r="K30" s="113"/>
      <c r="L30" s="86">
        <v>0</v>
      </c>
      <c r="M30" s="110"/>
    </row>
    <row r="31" spans="1:13" s="36" customFormat="1" ht="32.25" customHeight="1">
      <c r="A31" s="45">
        <v>9</v>
      </c>
      <c r="B31" s="50" t="s">
        <v>14</v>
      </c>
      <c r="C31" s="50" t="s">
        <v>15</v>
      </c>
      <c r="D31" s="50" t="s">
        <v>11</v>
      </c>
      <c r="E31" s="51" t="s">
        <v>53</v>
      </c>
      <c r="F31" s="52"/>
      <c r="G31" s="26">
        <v>109000</v>
      </c>
      <c r="H31" s="26">
        <v>109000</v>
      </c>
      <c r="I31" s="26">
        <v>109000</v>
      </c>
      <c r="J31" s="26">
        <v>0</v>
      </c>
      <c r="K31" s="53" t="s">
        <v>12</v>
      </c>
      <c r="L31" s="26">
        <v>0</v>
      </c>
      <c r="M31" s="48" t="s">
        <v>13</v>
      </c>
    </row>
    <row r="32" spans="1:13" s="36" customFormat="1" ht="31.5" customHeight="1">
      <c r="A32" s="45">
        <v>10</v>
      </c>
      <c r="B32" s="50" t="s">
        <v>14</v>
      </c>
      <c r="C32" s="50" t="s">
        <v>15</v>
      </c>
      <c r="D32" s="50" t="s">
        <v>11</v>
      </c>
      <c r="E32" s="51" t="s">
        <v>46</v>
      </c>
      <c r="F32" s="52"/>
      <c r="G32" s="26">
        <v>308000</v>
      </c>
      <c r="H32" s="26">
        <v>308000</v>
      </c>
      <c r="I32" s="26">
        <v>308000</v>
      </c>
      <c r="J32" s="26">
        <v>0</v>
      </c>
      <c r="K32" s="53" t="s">
        <v>12</v>
      </c>
      <c r="L32" s="26">
        <v>0</v>
      </c>
      <c r="M32" s="48" t="s">
        <v>13</v>
      </c>
    </row>
    <row r="33" spans="1:13" s="31" customFormat="1" ht="19.5" customHeight="1">
      <c r="A33" s="117">
        <v>11</v>
      </c>
      <c r="B33" s="120" t="s">
        <v>14</v>
      </c>
      <c r="C33" s="120" t="s">
        <v>15</v>
      </c>
      <c r="D33" s="120" t="s">
        <v>11</v>
      </c>
      <c r="E33" s="123" t="s">
        <v>64</v>
      </c>
      <c r="F33" s="85" t="s">
        <v>73</v>
      </c>
      <c r="G33" s="86">
        <v>18000</v>
      </c>
      <c r="H33" s="86">
        <v>18000</v>
      </c>
      <c r="I33" s="86">
        <v>18000</v>
      </c>
      <c r="J33" s="86">
        <v>0</v>
      </c>
      <c r="K33" s="111" t="s">
        <v>12</v>
      </c>
      <c r="L33" s="86">
        <v>0</v>
      </c>
      <c r="M33" s="108" t="s">
        <v>13</v>
      </c>
    </row>
    <row r="34" spans="1:13" s="31" customFormat="1" ht="18.75" customHeight="1">
      <c r="A34" s="118"/>
      <c r="B34" s="121"/>
      <c r="C34" s="121"/>
      <c r="D34" s="121"/>
      <c r="E34" s="124"/>
      <c r="F34" s="85" t="s">
        <v>75</v>
      </c>
      <c r="G34" s="86">
        <v>-2000</v>
      </c>
      <c r="H34" s="86">
        <v>-2000</v>
      </c>
      <c r="I34" s="86">
        <v>-2000</v>
      </c>
      <c r="J34" s="86">
        <v>0</v>
      </c>
      <c r="K34" s="112"/>
      <c r="L34" s="86">
        <v>0</v>
      </c>
      <c r="M34" s="109"/>
    </row>
    <row r="35" spans="1:14" s="68" customFormat="1" ht="20.25" customHeight="1">
      <c r="A35" s="119"/>
      <c r="B35" s="122"/>
      <c r="C35" s="122"/>
      <c r="D35" s="122"/>
      <c r="E35" s="125"/>
      <c r="F35" s="85" t="s">
        <v>77</v>
      </c>
      <c r="G35" s="86">
        <v>20000</v>
      </c>
      <c r="H35" s="86">
        <v>20000</v>
      </c>
      <c r="I35" s="86">
        <v>20000</v>
      </c>
      <c r="J35" s="86">
        <v>0</v>
      </c>
      <c r="K35" s="113"/>
      <c r="L35" s="86">
        <v>0</v>
      </c>
      <c r="M35" s="110"/>
      <c r="N35" s="31"/>
    </row>
    <row r="36" spans="1:14" s="28" customFormat="1" ht="45.75" customHeight="1">
      <c r="A36" s="94">
        <v>12</v>
      </c>
      <c r="B36" s="95" t="s">
        <v>14</v>
      </c>
      <c r="C36" s="95" t="s">
        <v>15</v>
      </c>
      <c r="D36" s="95" t="s">
        <v>11</v>
      </c>
      <c r="E36" s="96" t="s">
        <v>79</v>
      </c>
      <c r="F36" s="52"/>
      <c r="G36" s="26">
        <v>26070</v>
      </c>
      <c r="H36" s="26">
        <v>26070</v>
      </c>
      <c r="I36" s="26">
        <v>26070</v>
      </c>
      <c r="J36" s="26">
        <v>0</v>
      </c>
      <c r="K36" s="97" t="s">
        <v>12</v>
      </c>
      <c r="L36" s="26">
        <v>0</v>
      </c>
      <c r="M36" s="21" t="s">
        <v>13</v>
      </c>
      <c r="N36" s="36"/>
    </row>
    <row r="37" spans="1:14" s="68" customFormat="1" ht="19.5" customHeight="1">
      <c r="A37" s="117">
        <v>13</v>
      </c>
      <c r="B37" s="120" t="s">
        <v>14</v>
      </c>
      <c r="C37" s="120" t="s">
        <v>15</v>
      </c>
      <c r="D37" s="120" t="s">
        <v>11</v>
      </c>
      <c r="E37" s="123" t="s">
        <v>97</v>
      </c>
      <c r="F37" s="85" t="s">
        <v>73</v>
      </c>
      <c r="G37" s="86">
        <v>238500</v>
      </c>
      <c r="H37" s="86">
        <v>238500</v>
      </c>
      <c r="I37" s="86">
        <v>238500</v>
      </c>
      <c r="J37" s="86">
        <v>0</v>
      </c>
      <c r="K37" s="111" t="s">
        <v>12</v>
      </c>
      <c r="L37" s="86">
        <v>0</v>
      </c>
      <c r="M37" s="108" t="s">
        <v>13</v>
      </c>
      <c r="N37" s="31"/>
    </row>
    <row r="38" spans="1:14" s="68" customFormat="1" ht="18.75" customHeight="1">
      <c r="A38" s="118"/>
      <c r="B38" s="121"/>
      <c r="C38" s="121"/>
      <c r="D38" s="121"/>
      <c r="E38" s="124"/>
      <c r="F38" s="85" t="s">
        <v>75</v>
      </c>
      <c r="G38" s="86">
        <v>-1500</v>
      </c>
      <c r="H38" s="86">
        <v>-1500</v>
      </c>
      <c r="I38" s="86">
        <v>-1500</v>
      </c>
      <c r="J38" s="86">
        <v>0</v>
      </c>
      <c r="K38" s="112"/>
      <c r="L38" s="86">
        <v>0</v>
      </c>
      <c r="M38" s="109"/>
      <c r="N38" s="31"/>
    </row>
    <row r="39" spans="1:14" s="68" customFormat="1" ht="21" customHeight="1">
      <c r="A39" s="119"/>
      <c r="B39" s="122"/>
      <c r="C39" s="122"/>
      <c r="D39" s="122"/>
      <c r="E39" s="125"/>
      <c r="F39" s="85" t="s">
        <v>77</v>
      </c>
      <c r="G39" s="86">
        <v>240000</v>
      </c>
      <c r="H39" s="86">
        <v>240000</v>
      </c>
      <c r="I39" s="86">
        <v>240000</v>
      </c>
      <c r="J39" s="86">
        <v>0</v>
      </c>
      <c r="K39" s="113"/>
      <c r="L39" s="86">
        <v>0</v>
      </c>
      <c r="M39" s="110"/>
      <c r="N39" s="31"/>
    </row>
    <row r="40" spans="1:14" s="68" customFormat="1" ht="30" customHeight="1">
      <c r="A40" s="117">
        <v>14</v>
      </c>
      <c r="B40" s="120" t="s">
        <v>14</v>
      </c>
      <c r="C40" s="120" t="s">
        <v>15</v>
      </c>
      <c r="D40" s="120" t="s">
        <v>11</v>
      </c>
      <c r="E40" s="123" t="s">
        <v>116</v>
      </c>
      <c r="F40" s="85" t="s">
        <v>73</v>
      </c>
      <c r="G40" s="86">
        <v>53000</v>
      </c>
      <c r="H40" s="86">
        <v>53000</v>
      </c>
      <c r="I40" s="86">
        <v>0</v>
      </c>
      <c r="J40" s="86">
        <v>0</v>
      </c>
      <c r="K40" s="88" t="s">
        <v>143</v>
      </c>
      <c r="L40" s="86">
        <v>0</v>
      </c>
      <c r="M40" s="108" t="s">
        <v>13</v>
      </c>
      <c r="N40" s="31"/>
    </row>
    <row r="41" spans="1:14" s="68" customFormat="1" ht="30" customHeight="1">
      <c r="A41" s="118"/>
      <c r="B41" s="121"/>
      <c r="C41" s="121"/>
      <c r="D41" s="121"/>
      <c r="E41" s="124"/>
      <c r="F41" s="85" t="s">
        <v>75</v>
      </c>
      <c r="G41" s="86">
        <v>-12000</v>
      </c>
      <c r="H41" s="86">
        <v>-12000</v>
      </c>
      <c r="I41" s="86">
        <v>0</v>
      </c>
      <c r="J41" s="86">
        <v>0</v>
      </c>
      <c r="K41" s="78" t="s">
        <v>136</v>
      </c>
      <c r="L41" s="86">
        <v>0</v>
      </c>
      <c r="M41" s="109"/>
      <c r="N41" s="31"/>
    </row>
    <row r="42" spans="1:14" s="68" customFormat="1" ht="30" customHeight="1">
      <c r="A42" s="119"/>
      <c r="B42" s="122"/>
      <c r="C42" s="122"/>
      <c r="D42" s="122"/>
      <c r="E42" s="125"/>
      <c r="F42" s="85" t="s">
        <v>77</v>
      </c>
      <c r="G42" s="86">
        <v>65000</v>
      </c>
      <c r="H42" s="86">
        <v>65000</v>
      </c>
      <c r="I42" s="86">
        <v>0</v>
      </c>
      <c r="J42" s="86">
        <v>0</v>
      </c>
      <c r="K42" s="87" t="s">
        <v>117</v>
      </c>
      <c r="L42" s="86">
        <v>0</v>
      </c>
      <c r="M42" s="110"/>
      <c r="N42" s="31"/>
    </row>
    <row r="43" spans="1:13" s="10" customFormat="1" ht="30.75" customHeight="1">
      <c r="A43" s="141" t="s">
        <v>16</v>
      </c>
      <c r="B43" s="141"/>
      <c r="C43" s="141"/>
      <c r="D43" s="141"/>
      <c r="E43" s="141"/>
      <c r="F43" s="34"/>
      <c r="G43" s="8">
        <f>G20+G21+G22+G25+G28+G31+G32+G33+G36+G37+G40</f>
        <v>1337070</v>
      </c>
      <c r="H43" s="8">
        <f>H20+H21+H22+H25+H28+H31+H32+H33+H36+H37+H40</f>
        <v>1337070</v>
      </c>
      <c r="I43" s="8">
        <f>I20+I21+I22+I25+I28+I31+I32+I33+I36+I37+I40</f>
        <v>1284070</v>
      </c>
      <c r="J43" s="8">
        <f>J20+J21+J22+J25+J28+J31+J32+J33+J36+J37+J40</f>
        <v>0</v>
      </c>
      <c r="K43" s="8">
        <v>53000</v>
      </c>
      <c r="L43" s="8">
        <v>0</v>
      </c>
      <c r="M43" s="9"/>
    </row>
    <row r="44" spans="1:13" s="30" customFormat="1" ht="54.75" customHeight="1">
      <c r="A44" s="37" t="s">
        <v>65</v>
      </c>
      <c r="B44" s="37" t="s">
        <v>48</v>
      </c>
      <c r="C44" s="37" t="s">
        <v>49</v>
      </c>
      <c r="D44" s="37" t="s">
        <v>11</v>
      </c>
      <c r="E44" s="38" t="s">
        <v>59</v>
      </c>
      <c r="F44" s="24"/>
      <c r="G44" s="22">
        <v>15000</v>
      </c>
      <c r="H44" s="22">
        <v>15000</v>
      </c>
      <c r="I44" s="22">
        <v>15000</v>
      </c>
      <c r="J44" s="22">
        <v>0</v>
      </c>
      <c r="K44" s="53" t="s">
        <v>12</v>
      </c>
      <c r="L44" s="22">
        <v>0</v>
      </c>
      <c r="M44" s="48" t="s">
        <v>13</v>
      </c>
    </row>
    <row r="45" spans="1:14" s="10" customFormat="1" ht="53.25" customHeight="1">
      <c r="A45" s="27" t="s">
        <v>90</v>
      </c>
      <c r="B45" s="27" t="s">
        <v>48</v>
      </c>
      <c r="C45" s="27" t="s">
        <v>49</v>
      </c>
      <c r="D45" s="27" t="s">
        <v>11</v>
      </c>
      <c r="E45" s="23" t="s">
        <v>58</v>
      </c>
      <c r="F45" s="23"/>
      <c r="G45" s="29">
        <v>10000</v>
      </c>
      <c r="H45" s="29">
        <v>10000</v>
      </c>
      <c r="I45" s="29">
        <v>10000</v>
      </c>
      <c r="J45" s="29">
        <v>0</v>
      </c>
      <c r="K45" s="25" t="s">
        <v>12</v>
      </c>
      <c r="L45" s="29">
        <v>0</v>
      </c>
      <c r="M45" s="21" t="s">
        <v>13</v>
      </c>
      <c r="N45" s="28"/>
    </row>
    <row r="46" spans="1:14" s="36" customFormat="1" ht="30" customHeight="1">
      <c r="A46" s="54" t="s">
        <v>72</v>
      </c>
      <c r="B46" s="54" t="s">
        <v>48</v>
      </c>
      <c r="C46" s="54" t="s">
        <v>49</v>
      </c>
      <c r="D46" s="54" t="s">
        <v>11</v>
      </c>
      <c r="E46" s="55" t="s">
        <v>108</v>
      </c>
      <c r="F46" s="42"/>
      <c r="G46" s="22">
        <v>80000</v>
      </c>
      <c r="H46" s="22">
        <v>80000</v>
      </c>
      <c r="I46" s="22">
        <v>80000</v>
      </c>
      <c r="J46" s="22">
        <v>0</v>
      </c>
      <c r="K46" s="25" t="s">
        <v>12</v>
      </c>
      <c r="L46" s="22">
        <v>0</v>
      </c>
      <c r="M46" s="56"/>
      <c r="N46" s="30"/>
    </row>
    <row r="47" spans="1:14" s="30" customFormat="1" ht="25.5" customHeight="1">
      <c r="A47" s="145" t="s">
        <v>50</v>
      </c>
      <c r="B47" s="145"/>
      <c r="C47" s="145"/>
      <c r="D47" s="145"/>
      <c r="E47" s="145"/>
      <c r="F47" s="34"/>
      <c r="G47" s="8">
        <f>G44+G45+G46</f>
        <v>105000</v>
      </c>
      <c r="H47" s="8">
        <f>H44+H45+H46</f>
        <v>105000</v>
      </c>
      <c r="I47" s="8">
        <f>I44+I45+I46</f>
        <v>105000</v>
      </c>
      <c r="J47" s="8">
        <v>0</v>
      </c>
      <c r="K47" s="13">
        <v>0</v>
      </c>
      <c r="L47" s="8">
        <f>K47</f>
        <v>0</v>
      </c>
      <c r="M47" s="9"/>
      <c r="N47" s="10"/>
    </row>
    <row r="48" spans="1:13" s="30" customFormat="1" ht="45" customHeight="1">
      <c r="A48" s="66" t="s">
        <v>118</v>
      </c>
      <c r="B48" s="66" t="s">
        <v>36</v>
      </c>
      <c r="C48" s="66" t="s">
        <v>62</v>
      </c>
      <c r="D48" s="66" t="s">
        <v>11</v>
      </c>
      <c r="E48" s="67" t="s">
        <v>63</v>
      </c>
      <c r="F48" s="24"/>
      <c r="G48" s="22">
        <v>13000</v>
      </c>
      <c r="H48" s="22">
        <v>13000</v>
      </c>
      <c r="I48" s="22">
        <v>13000</v>
      </c>
      <c r="J48" s="22">
        <v>0</v>
      </c>
      <c r="K48" s="53" t="s">
        <v>29</v>
      </c>
      <c r="L48" s="22">
        <v>0</v>
      </c>
      <c r="M48" s="48" t="s">
        <v>13</v>
      </c>
    </row>
    <row r="49" spans="1:13" s="10" customFormat="1" ht="107.25" customHeight="1">
      <c r="A49" s="11" t="s">
        <v>87</v>
      </c>
      <c r="B49" s="11" t="s">
        <v>36</v>
      </c>
      <c r="C49" s="11" t="s">
        <v>37</v>
      </c>
      <c r="D49" s="11" t="s">
        <v>33</v>
      </c>
      <c r="E49" s="19" t="s">
        <v>44</v>
      </c>
      <c r="F49" s="19"/>
      <c r="G49" s="12">
        <v>17308</v>
      </c>
      <c r="H49" s="12">
        <v>17308</v>
      </c>
      <c r="I49" s="12">
        <v>17308</v>
      </c>
      <c r="J49" s="6">
        <v>0</v>
      </c>
      <c r="K49" s="20" t="s">
        <v>29</v>
      </c>
      <c r="L49" s="6">
        <v>0</v>
      </c>
      <c r="M49" s="7" t="s">
        <v>13</v>
      </c>
    </row>
    <row r="50" spans="1:14" s="28" customFormat="1" ht="26.25" customHeight="1">
      <c r="A50" s="141" t="s">
        <v>35</v>
      </c>
      <c r="B50" s="141"/>
      <c r="C50" s="141"/>
      <c r="D50" s="141"/>
      <c r="E50" s="141"/>
      <c r="F50" s="34"/>
      <c r="G50" s="8">
        <f>G48+G49</f>
        <v>30308</v>
      </c>
      <c r="H50" s="8">
        <f>H48+H49</f>
        <v>30308</v>
      </c>
      <c r="I50" s="8">
        <f>I48+I49</f>
        <v>30308</v>
      </c>
      <c r="J50" s="8">
        <f>J49</f>
        <v>0</v>
      </c>
      <c r="K50" s="13">
        <v>0</v>
      </c>
      <c r="L50" s="8">
        <f>K50</f>
        <v>0</v>
      </c>
      <c r="M50" s="9"/>
      <c r="N50" s="10"/>
    </row>
    <row r="51" spans="1:14" ht="48.75" customHeight="1">
      <c r="A51" s="27" t="s">
        <v>88</v>
      </c>
      <c r="B51" s="24" t="s">
        <v>54</v>
      </c>
      <c r="C51" s="24" t="s">
        <v>55</v>
      </c>
      <c r="D51" s="24" t="s">
        <v>42</v>
      </c>
      <c r="E51" s="23" t="s">
        <v>56</v>
      </c>
      <c r="F51" s="23"/>
      <c r="G51" s="22">
        <v>30000</v>
      </c>
      <c r="H51" s="22">
        <v>30000</v>
      </c>
      <c r="I51" s="22">
        <v>30000</v>
      </c>
      <c r="J51" s="22">
        <v>0</v>
      </c>
      <c r="K51" s="25" t="s">
        <v>12</v>
      </c>
      <c r="L51" s="22">
        <v>0</v>
      </c>
      <c r="M51" s="40" t="s">
        <v>13</v>
      </c>
      <c r="N51" s="30"/>
    </row>
    <row r="52" spans="1:14" s="64" customFormat="1" ht="29.25" customHeight="1">
      <c r="A52" s="142" t="s">
        <v>57</v>
      </c>
      <c r="B52" s="142"/>
      <c r="C52" s="142"/>
      <c r="D52" s="142"/>
      <c r="E52" s="142"/>
      <c r="F52" s="59"/>
      <c r="G52" s="60">
        <f>G51</f>
        <v>30000</v>
      </c>
      <c r="H52" s="60">
        <f>H51</f>
        <v>30000</v>
      </c>
      <c r="I52" s="60">
        <f>I51</f>
        <v>30000</v>
      </c>
      <c r="J52" s="60">
        <f>J51</f>
        <v>0</v>
      </c>
      <c r="K52" s="61">
        <v>0</v>
      </c>
      <c r="L52" s="60">
        <f>K52</f>
        <v>0</v>
      </c>
      <c r="M52" s="62"/>
      <c r="N52" s="63"/>
    </row>
    <row r="53" spans="1:13" s="69" customFormat="1" ht="18.75" customHeight="1">
      <c r="A53" s="102" t="s">
        <v>92</v>
      </c>
      <c r="B53" s="102" t="s">
        <v>95</v>
      </c>
      <c r="C53" s="102" t="s">
        <v>96</v>
      </c>
      <c r="D53" s="102" t="s">
        <v>11</v>
      </c>
      <c r="E53" s="105" t="s">
        <v>98</v>
      </c>
      <c r="F53" s="72" t="s">
        <v>73</v>
      </c>
      <c r="G53" s="70">
        <v>81000</v>
      </c>
      <c r="H53" s="70">
        <v>81000</v>
      </c>
      <c r="I53" s="70">
        <v>81000</v>
      </c>
      <c r="J53" s="70">
        <v>0</v>
      </c>
      <c r="K53" s="111" t="s">
        <v>12</v>
      </c>
      <c r="L53" s="70">
        <v>0</v>
      </c>
      <c r="M53" s="114" t="s">
        <v>13</v>
      </c>
    </row>
    <row r="54" spans="1:13" s="69" customFormat="1" ht="18" customHeight="1">
      <c r="A54" s="103"/>
      <c r="B54" s="103"/>
      <c r="C54" s="103"/>
      <c r="D54" s="103"/>
      <c r="E54" s="106"/>
      <c r="F54" s="72" t="s">
        <v>75</v>
      </c>
      <c r="G54" s="70">
        <v>-5000</v>
      </c>
      <c r="H54" s="70">
        <v>-5000</v>
      </c>
      <c r="I54" s="70">
        <v>-5000</v>
      </c>
      <c r="J54" s="70">
        <v>0</v>
      </c>
      <c r="K54" s="112"/>
      <c r="L54" s="70">
        <v>0</v>
      </c>
      <c r="M54" s="115"/>
    </row>
    <row r="55" spans="1:13" s="69" customFormat="1" ht="17.25" customHeight="1">
      <c r="A55" s="104"/>
      <c r="B55" s="104"/>
      <c r="C55" s="104"/>
      <c r="D55" s="104"/>
      <c r="E55" s="107"/>
      <c r="F55" s="72" t="s">
        <v>77</v>
      </c>
      <c r="G55" s="70">
        <v>86000</v>
      </c>
      <c r="H55" s="70">
        <v>86000</v>
      </c>
      <c r="I55" s="70">
        <v>86000</v>
      </c>
      <c r="J55" s="70">
        <v>0</v>
      </c>
      <c r="K55" s="113"/>
      <c r="L55" s="70">
        <v>0</v>
      </c>
      <c r="M55" s="116"/>
    </row>
    <row r="56" spans="1:13" s="69" customFormat="1" ht="54.75" customHeight="1">
      <c r="A56" s="72" t="s">
        <v>93</v>
      </c>
      <c r="B56" s="72" t="s">
        <v>95</v>
      </c>
      <c r="C56" s="72" t="s">
        <v>96</v>
      </c>
      <c r="D56" s="72" t="s">
        <v>42</v>
      </c>
      <c r="E56" s="89" t="s">
        <v>137</v>
      </c>
      <c r="F56" s="72"/>
      <c r="G56" s="70">
        <v>11000</v>
      </c>
      <c r="H56" s="70">
        <v>11000</v>
      </c>
      <c r="I56" s="70">
        <v>11000</v>
      </c>
      <c r="J56" s="70">
        <v>0</v>
      </c>
      <c r="K56" s="78" t="s">
        <v>12</v>
      </c>
      <c r="L56" s="70">
        <v>0</v>
      </c>
      <c r="M56" s="90" t="s">
        <v>138</v>
      </c>
    </row>
    <row r="57" spans="1:14" s="31" customFormat="1" ht="29.25" customHeight="1">
      <c r="A57" s="131" t="s">
        <v>91</v>
      </c>
      <c r="B57" s="132"/>
      <c r="C57" s="132"/>
      <c r="D57" s="132"/>
      <c r="E57" s="133"/>
      <c r="F57" s="34"/>
      <c r="G57" s="8">
        <f>G53+G56</f>
        <v>92000</v>
      </c>
      <c r="H57" s="8">
        <f>H53+H56</f>
        <v>92000</v>
      </c>
      <c r="I57" s="8">
        <f>I53+I56</f>
        <v>92000</v>
      </c>
      <c r="J57" s="8">
        <f>J53+J56</f>
        <v>0</v>
      </c>
      <c r="K57" s="13"/>
      <c r="L57" s="8">
        <f>K57</f>
        <v>0</v>
      </c>
      <c r="M57" s="9"/>
      <c r="N57" s="10"/>
    </row>
    <row r="58" spans="1:13" s="69" customFormat="1" ht="29.25" customHeight="1">
      <c r="A58" s="102" t="s">
        <v>94</v>
      </c>
      <c r="B58" s="102" t="s">
        <v>83</v>
      </c>
      <c r="C58" s="102" t="s">
        <v>84</v>
      </c>
      <c r="D58" s="102" t="s">
        <v>11</v>
      </c>
      <c r="E58" s="105" t="s">
        <v>85</v>
      </c>
      <c r="F58" s="72" t="s">
        <v>73</v>
      </c>
      <c r="G58" s="70">
        <v>60569</v>
      </c>
      <c r="H58" s="70">
        <v>60569</v>
      </c>
      <c r="I58" s="70">
        <v>60569</v>
      </c>
      <c r="J58" s="70">
        <v>0</v>
      </c>
      <c r="K58" s="78" t="s">
        <v>140</v>
      </c>
      <c r="L58" s="70">
        <v>0</v>
      </c>
      <c r="M58" s="114" t="s">
        <v>13</v>
      </c>
    </row>
    <row r="59" spans="1:13" s="69" customFormat="1" ht="30" customHeight="1">
      <c r="A59" s="103"/>
      <c r="B59" s="103"/>
      <c r="C59" s="103"/>
      <c r="D59" s="103"/>
      <c r="E59" s="106"/>
      <c r="F59" s="72" t="s">
        <v>75</v>
      </c>
      <c r="G59" s="70">
        <v>-239431</v>
      </c>
      <c r="H59" s="70">
        <v>-239431</v>
      </c>
      <c r="I59" s="70">
        <v>0</v>
      </c>
      <c r="J59" s="70">
        <v>0</v>
      </c>
      <c r="K59" s="78" t="s">
        <v>139</v>
      </c>
      <c r="L59" s="70">
        <v>0</v>
      </c>
      <c r="M59" s="115"/>
    </row>
    <row r="60" spans="1:13" s="69" customFormat="1" ht="42" customHeight="1">
      <c r="A60" s="104"/>
      <c r="B60" s="104"/>
      <c r="C60" s="104"/>
      <c r="D60" s="104"/>
      <c r="E60" s="107"/>
      <c r="F60" s="72" t="s">
        <v>77</v>
      </c>
      <c r="G60" s="70">
        <v>300000</v>
      </c>
      <c r="H60" s="70">
        <v>300000</v>
      </c>
      <c r="I60" s="70">
        <v>60569</v>
      </c>
      <c r="J60" s="70">
        <v>0</v>
      </c>
      <c r="K60" s="78" t="s">
        <v>142</v>
      </c>
      <c r="L60" s="70">
        <v>0</v>
      </c>
      <c r="M60" s="116"/>
    </row>
    <row r="61" spans="1:14" s="31" customFormat="1" ht="29.25" customHeight="1">
      <c r="A61" s="131" t="s">
        <v>82</v>
      </c>
      <c r="B61" s="132"/>
      <c r="C61" s="132"/>
      <c r="D61" s="132"/>
      <c r="E61" s="133"/>
      <c r="F61" s="34"/>
      <c r="G61" s="8">
        <f>G58</f>
        <v>60569</v>
      </c>
      <c r="H61" s="8">
        <f>H58</f>
        <v>60569</v>
      </c>
      <c r="I61" s="8">
        <f>I58</f>
        <v>60569</v>
      </c>
      <c r="J61" s="8">
        <f>J60</f>
        <v>0</v>
      </c>
      <c r="K61" s="13">
        <v>0</v>
      </c>
      <c r="L61" s="8">
        <v>0</v>
      </c>
      <c r="M61" s="9"/>
      <c r="N61" s="10"/>
    </row>
    <row r="62" spans="1:13" s="30" customFormat="1" ht="57" customHeight="1">
      <c r="A62" s="24" t="s">
        <v>100</v>
      </c>
      <c r="B62" s="24" t="s">
        <v>28</v>
      </c>
      <c r="C62" s="24" t="s">
        <v>60</v>
      </c>
      <c r="D62" s="24" t="s">
        <v>11</v>
      </c>
      <c r="E62" s="42" t="s">
        <v>131</v>
      </c>
      <c r="F62" s="24"/>
      <c r="G62" s="22">
        <v>10080</v>
      </c>
      <c r="H62" s="22">
        <v>10080</v>
      </c>
      <c r="I62" s="22">
        <v>10080</v>
      </c>
      <c r="J62" s="22">
        <v>0</v>
      </c>
      <c r="K62" s="75" t="s">
        <v>29</v>
      </c>
      <c r="L62" s="22">
        <v>0</v>
      </c>
      <c r="M62" s="40" t="s">
        <v>13</v>
      </c>
    </row>
    <row r="63" spans="1:14" s="36" customFormat="1" ht="66">
      <c r="A63" s="24" t="s">
        <v>101</v>
      </c>
      <c r="B63" s="24" t="s">
        <v>28</v>
      </c>
      <c r="C63" s="24" t="s">
        <v>60</v>
      </c>
      <c r="D63" s="24" t="s">
        <v>11</v>
      </c>
      <c r="E63" s="42" t="s">
        <v>130</v>
      </c>
      <c r="F63" s="39"/>
      <c r="G63" s="22">
        <v>33000</v>
      </c>
      <c r="H63" s="22">
        <v>33000</v>
      </c>
      <c r="I63" s="22">
        <v>33000</v>
      </c>
      <c r="J63" s="22">
        <v>0</v>
      </c>
      <c r="K63" s="65" t="s">
        <v>29</v>
      </c>
      <c r="L63" s="22">
        <v>0</v>
      </c>
      <c r="M63" s="56" t="s">
        <v>13</v>
      </c>
      <c r="N63" s="30"/>
    </row>
    <row r="64" spans="1:14" s="36" customFormat="1" ht="47.25" customHeight="1">
      <c r="A64" s="24" t="s">
        <v>105</v>
      </c>
      <c r="B64" s="24" t="s">
        <v>28</v>
      </c>
      <c r="C64" s="24" t="s">
        <v>60</v>
      </c>
      <c r="D64" s="24" t="s">
        <v>11</v>
      </c>
      <c r="E64" s="42" t="s">
        <v>128</v>
      </c>
      <c r="F64" s="39"/>
      <c r="G64" s="22">
        <v>8000</v>
      </c>
      <c r="H64" s="22">
        <v>8000</v>
      </c>
      <c r="I64" s="22">
        <v>8000</v>
      </c>
      <c r="J64" s="22">
        <v>0</v>
      </c>
      <c r="K64" s="65" t="s">
        <v>29</v>
      </c>
      <c r="L64" s="22">
        <v>0</v>
      </c>
      <c r="M64" s="56" t="s">
        <v>13</v>
      </c>
      <c r="N64" s="30"/>
    </row>
    <row r="65" spans="1:14" s="36" customFormat="1" ht="57.75" customHeight="1">
      <c r="A65" s="24" t="s">
        <v>106</v>
      </c>
      <c r="B65" s="24" t="s">
        <v>28</v>
      </c>
      <c r="C65" s="24" t="s">
        <v>60</v>
      </c>
      <c r="D65" s="24" t="s">
        <v>11</v>
      </c>
      <c r="E65" s="42" t="s">
        <v>119</v>
      </c>
      <c r="F65" s="39"/>
      <c r="G65" s="22">
        <v>5000</v>
      </c>
      <c r="H65" s="22">
        <v>5000</v>
      </c>
      <c r="I65" s="22">
        <v>5000</v>
      </c>
      <c r="J65" s="22">
        <v>0</v>
      </c>
      <c r="K65" s="65" t="s">
        <v>29</v>
      </c>
      <c r="L65" s="22">
        <v>0</v>
      </c>
      <c r="M65" s="56" t="s">
        <v>13</v>
      </c>
      <c r="N65" s="30"/>
    </row>
    <row r="66" spans="1:14" s="36" customFormat="1" ht="42" customHeight="1">
      <c r="A66" s="37" t="s">
        <v>107</v>
      </c>
      <c r="B66" s="37" t="s">
        <v>28</v>
      </c>
      <c r="C66" s="37" t="s">
        <v>60</v>
      </c>
      <c r="D66" s="37" t="s">
        <v>11</v>
      </c>
      <c r="E66" s="38" t="s">
        <v>129</v>
      </c>
      <c r="F66" s="39"/>
      <c r="G66" s="22">
        <v>37000</v>
      </c>
      <c r="H66" s="22">
        <v>37000</v>
      </c>
      <c r="I66" s="22">
        <v>37000</v>
      </c>
      <c r="J66" s="22">
        <v>0</v>
      </c>
      <c r="K66" s="75" t="s">
        <v>29</v>
      </c>
      <c r="L66" s="22"/>
      <c r="M66" s="40" t="s">
        <v>13</v>
      </c>
      <c r="N66" s="30"/>
    </row>
    <row r="67" spans="1:14" s="36" customFormat="1" ht="39" customHeight="1">
      <c r="A67" s="24" t="s">
        <v>120</v>
      </c>
      <c r="B67" s="24" t="s">
        <v>28</v>
      </c>
      <c r="C67" s="24" t="s">
        <v>60</v>
      </c>
      <c r="D67" s="24" t="s">
        <v>11</v>
      </c>
      <c r="E67" s="42" t="s">
        <v>127</v>
      </c>
      <c r="F67" s="39"/>
      <c r="G67" s="22">
        <v>6000</v>
      </c>
      <c r="H67" s="22">
        <v>6000</v>
      </c>
      <c r="I67" s="22">
        <v>6000</v>
      </c>
      <c r="J67" s="22">
        <v>0</v>
      </c>
      <c r="K67" s="65" t="s">
        <v>29</v>
      </c>
      <c r="L67" s="22">
        <v>0</v>
      </c>
      <c r="M67" s="56" t="s">
        <v>13</v>
      </c>
      <c r="N67" s="30"/>
    </row>
    <row r="68" spans="1:14" s="36" customFormat="1" ht="54" customHeight="1">
      <c r="A68" s="37" t="s">
        <v>121</v>
      </c>
      <c r="B68" s="37" t="s">
        <v>28</v>
      </c>
      <c r="C68" s="37" t="s">
        <v>60</v>
      </c>
      <c r="D68" s="37" t="s">
        <v>11</v>
      </c>
      <c r="E68" s="38" t="s">
        <v>126</v>
      </c>
      <c r="F68" s="39"/>
      <c r="G68" s="22">
        <v>12000</v>
      </c>
      <c r="H68" s="22">
        <v>12000</v>
      </c>
      <c r="I68" s="22">
        <v>12000</v>
      </c>
      <c r="J68" s="22">
        <v>0</v>
      </c>
      <c r="K68" s="75" t="s">
        <v>29</v>
      </c>
      <c r="L68" s="22">
        <v>0</v>
      </c>
      <c r="M68" s="40" t="s">
        <v>13</v>
      </c>
      <c r="N68" s="30"/>
    </row>
    <row r="69" spans="1:13" s="36" customFormat="1" ht="33.75" customHeight="1">
      <c r="A69" s="27" t="s">
        <v>122</v>
      </c>
      <c r="B69" s="24" t="s">
        <v>28</v>
      </c>
      <c r="C69" s="24" t="s">
        <v>17</v>
      </c>
      <c r="D69" s="41" t="s">
        <v>42</v>
      </c>
      <c r="E69" s="42" t="s">
        <v>51</v>
      </c>
      <c r="F69" s="42"/>
      <c r="G69" s="22">
        <v>20000</v>
      </c>
      <c r="H69" s="22">
        <v>20000</v>
      </c>
      <c r="I69" s="22">
        <v>20000</v>
      </c>
      <c r="J69" s="22">
        <v>0</v>
      </c>
      <c r="K69" s="25" t="s">
        <v>29</v>
      </c>
      <c r="L69" s="22">
        <v>0</v>
      </c>
      <c r="M69" s="21" t="s">
        <v>13</v>
      </c>
    </row>
    <row r="70" spans="1:13" s="31" customFormat="1" ht="27" customHeight="1">
      <c r="A70" s="144" t="s">
        <v>18</v>
      </c>
      <c r="B70" s="144"/>
      <c r="C70" s="144"/>
      <c r="D70" s="144"/>
      <c r="E70" s="144"/>
      <c r="F70" s="43"/>
      <c r="G70" s="44">
        <f>G62+G63+G64+G65+G66+G67+G68+G69</f>
        <v>131080</v>
      </c>
      <c r="H70" s="44">
        <f>H62+H63+H64+H65+H66+H67+H68+H69</f>
        <v>131080</v>
      </c>
      <c r="I70" s="44">
        <f>I62+I63+I64+I65+I66+I67+I68+I69</f>
        <v>131080</v>
      </c>
      <c r="J70" s="44">
        <f>J62+J63+J64+J65+J66+J67+J68+J69</f>
        <v>0</v>
      </c>
      <c r="K70" s="44">
        <v>0</v>
      </c>
      <c r="L70" s="44">
        <v>0</v>
      </c>
      <c r="M70" s="44"/>
    </row>
    <row r="71" spans="1:13" s="69" customFormat="1" ht="24" customHeight="1">
      <c r="A71" s="102" t="s">
        <v>123</v>
      </c>
      <c r="B71" s="102" t="s">
        <v>67</v>
      </c>
      <c r="C71" s="102" t="s">
        <v>68</v>
      </c>
      <c r="D71" s="102" t="s">
        <v>11</v>
      </c>
      <c r="E71" s="105" t="s">
        <v>69</v>
      </c>
      <c r="F71" s="72" t="s">
        <v>73</v>
      </c>
      <c r="G71" s="70">
        <v>24500</v>
      </c>
      <c r="H71" s="70">
        <v>24500</v>
      </c>
      <c r="I71" s="70">
        <v>24500</v>
      </c>
      <c r="J71" s="70">
        <v>0</v>
      </c>
      <c r="K71" s="111" t="s">
        <v>71</v>
      </c>
      <c r="L71" s="70">
        <v>0</v>
      </c>
      <c r="M71" s="108" t="s">
        <v>13</v>
      </c>
    </row>
    <row r="72" spans="1:13" s="69" customFormat="1" ht="21.75" customHeight="1">
      <c r="A72" s="103"/>
      <c r="B72" s="103"/>
      <c r="C72" s="103"/>
      <c r="D72" s="103"/>
      <c r="E72" s="106"/>
      <c r="F72" s="72" t="s">
        <v>75</v>
      </c>
      <c r="G72" s="70">
        <v>-5500</v>
      </c>
      <c r="H72" s="70">
        <v>-5500</v>
      </c>
      <c r="I72" s="70">
        <v>-5500</v>
      </c>
      <c r="J72" s="70">
        <v>0</v>
      </c>
      <c r="K72" s="112"/>
      <c r="L72" s="70">
        <v>0</v>
      </c>
      <c r="M72" s="109"/>
    </row>
    <row r="73" spans="1:13" s="31" customFormat="1" ht="25.5" customHeight="1">
      <c r="A73" s="104"/>
      <c r="B73" s="104"/>
      <c r="C73" s="104"/>
      <c r="D73" s="104"/>
      <c r="E73" s="107"/>
      <c r="F73" s="91" t="s">
        <v>77</v>
      </c>
      <c r="G73" s="70">
        <v>30000</v>
      </c>
      <c r="H73" s="70">
        <v>30000</v>
      </c>
      <c r="I73" s="70">
        <v>30000</v>
      </c>
      <c r="J73" s="70">
        <v>0</v>
      </c>
      <c r="K73" s="113"/>
      <c r="L73" s="70">
        <v>0</v>
      </c>
      <c r="M73" s="110"/>
    </row>
    <row r="74" spans="1:13" ht="25.5" customHeight="1">
      <c r="A74" s="141" t="s">
        <v>66</v>
      </c>
      <c r="B74" s="141"/>
      <c r="C74" s="141"/>
      <c r="D74" s="141"/>
      <c r="E74" s="141"/>
      <c r="F74" s="34"/>
      <c r="G74" s="8">
        <f>G71</f>
        <v>24500</v>
      </c>
      <c r="H74" s="8">
        <f>H71</f>
        <v>24500</v>
      </c>
      <c r="I74" s="8">
        <f>I71</f>
        <v>24500</v>
      </c>
      <c r="J74" s="8">
        <f>J73</f>
        <v>0</v>
      </c>
      <c r="K74" s="8">
        <v>0</v>
      </c>
      <c r="L74" s="8">
        <v>0</v>
      </c>
      <c r="M74" s="9"/>
    </row>
    <row r="75" spans="1:13" s="36" customFormat="1" ht="45" customHeight="1">
      <c r="A75" s="37" t="s">
        <v>124</v>
      </c>
      <c r="B75" s="37" t="s">
        <v>19</v>
      </c>
      <c r="C75" s="37" t="s">
        <v>20</v>
      </c>
      <c r="D75" s="37" t="s">
        <v>11</v>
      </c>
      <c r="E75" s="38" t="s">
        <v>43</v>
      </c>
      <c r="F75" s="24"/>
      <c r="G75" s="22">
        <v>1490000</v>
      </c>
      <c r="H75" s="22">
        <v>1490000</v>
      </c>
      <c r="I75" s="22">
        <v>1225000</v>
      </c>
      <c r="J75" s="22">
        <v>0</v>
      </c>
      <c r="K75" s="53" t="s">
        <v>47</v>
      </c>
      <c r="L75" s="22">
        <v>0</v>
      </c>
      <c r="M75" s="48" t="s">
        <v>13</v>
      </c>
    </row>
    <row r="76" spans="1:13" s="31" customFormat="1" ht="16.5" customHeight="1">
      <c r="A76" s="102" t="s">
        <v>125</v>
      </c>
      <c r="B76" s="102" t="s">
        <v>19</v>
      </c>
      <c r="C76" s="102" t="s">
        <v>102</v>
      </c>
      <c r="D76" s="102" t="s">
        <v>11</v>
      </c>
      <c r="E76" s="105" t="s">
        <v>103</v>
      </c>
      <c r="F76" s="72" t="s">
        <v>73</v>
      </c>
      <c r="G76" s="70">
        <v>0</v>
      </c>
      <c r="H76" s="70">
        <v>0</v>
      </c>
      <c r="I76" s="70">
        <v>0</v>
      </c>
      <c r="J76" s="70">
        <v>0</v>
      </c>
      <c r="K76" s="111" t="s">
        <v>71</v>
      </c>
      <c r="L76" s="70">
        <v>0</v>
      </c>
      <c r="M76" s="108" t="s">
        <v>13</v>
      </c>
    </row>
    <row r="77" spans="1:13" s="31" customFormat="1" ht="17.25" customHeight="1">
      <c r="A77" s="103"/>
      <c r="B77" s="103"/>
      <c r="C77" s="103"/>
      <c r="D77" s="103"/>
      <c r="E77" s="106"/>
      <c r="F77" s="72" t="s">
        <v>75</v>
      </c>
      <c r="G77" s="70">
        <v>-25000</v>
      </c>
      <c r="H77" s="70">
        <v>-25000</v>
      </c>
      <c r="I77" s="70">
        <v>-25000</v>
      </c>
      <c r="J77" s="70">
        <v>0</v>
      </c>
      <c r="K77" s="112"/>
      <c r="L77" s="70">
        <v>0</v>
      </c>
      <c r="M77" s="109"/>
    </row>
    <row r="78" spans="1:13" s="31" customFormat="1" ht="18.75" customHeight="1">
      <c r="A78" s="104"/>
      <c r="B78" s="104"/>
      <c r="C78" s="104"/>
      <c r="D78" s="104"/>
      <c r="E78" s="107"/>
      <c r="F78" s="98" t="s">
        <v>77</v>
      </c>
      <c r="G78" s="70">
        <v>25000</v>
      </c>
      <c r="H78" s="70">
        <v>25000</v>
      </c>
      <c r="I78" s="70">
        <v>25000</v>
      </c>
      <c r="J78" s="70">
        <v>0</v>
      </c>
      <c r="K78" s="113"/>
      <c r="L78" s="70">
        <v>0</v>
      </c>
      <c r="M78" s="110"/>
    </row>
    <row r="79" spans="1:13" s="36" customFormat="1" ht="30" customHeight="1">
      <c r="A79" s="24" t="s">
        <v>141</v>
      </c>
      <c r="B79" s="24" t="s">
        <v>19</v>
      </c>
      <c r="C79" s="24" t="s">
        <v>102</v>
      </c>
      <c r="D79" s="24" t="s">
        <v>11</v>
      </c>
      <c r="E79" s="42" t="s">
        <v>104</v>
      </c>
      <c r="F79" s="57"/>
      <c r="G79" s="22">
        <v>25000</v>
      </c>
      <c r="H79" s="22">
        <v>25000</v>
      </c>
      <c r="I79" s="22">
        <v>25000</v>
      </c>
      <c r="J79" s="22">
        <v>0</v>
      </c>
      <c r="K79" s="25" t="s">
        <v>71</v>
      </c>
      <c r="L79" s="22">
        <v>0</v>
      </c>
      <c r="M79" s="21" t="s">
        <v>13</v>
      </c>
    </row>
    <row r="80" spans="1:13" s="31" customFormat="1" ht="30" customHeight="1">
      <c r="A80" s="72" t="s">
        <v>145</v>
      </c>
      <c r="B80" s="72" t="s">
        <v>19</v>
      </c>
      <c r="C80" s="72" t="s">
        <v>102</v>
      </c>
      <c r="D80" s="72" t="s">
        <v>11</v>
      </c>
      <c r="E80" s="89" t="s">
        <v>144</v>
      </c>
      <c r="F80" s="100"/>
      <c r="G80" s="70">
        <v>25000</v>
      </c>
      <c r="H80" s="70">
        <v>25000</v>
      </c>
      <c r="I80" s="70">
        <v>25000</v>
      </c>
      <c r="J80" s="70">
        <v>0</v>
      </c>
      <c r="K80" s="87" t="s">
        <v>71</v>
      </c>
      <c r="L80" s="70">
        <v>0</v>
      </c>
      <c r="M80" s="99" t="s">
        <v>13</v>
      </c>
    </row>
    <row r="81" spans="1:13" ht="27" customHeight="1">
      <c r="A81" s="141" t="s">
        <v>21</v>
      </c>
      <c r="B81" s="141"/>
      <c r="C81" s="141"/>
      <c r="D81" s="141"/>
      <c r="E81" s="141"/>
      <c r="F81" s="34"/>
      <c r="G81" s="8">
        <f>G75+G76+G79+G80</f>
        <v>1540000</v>
      </c>
      <c r="H81" s="8">
        <f>H75+H76+H79+H80</f>
        <v>1540000</v>
      </c>
      <c r="I81" s="8">
        <f>I75+I76+I79+I80</f>
        <v>1275000</v>
      </c>
      <c r="J81" s="8">
        <f>J75+J78+J79</f>
        <v>0</v>
      </c>
      <c r="K81" s="8">
        <v>265000</v>
      </c>
      <c r="L81" s="8">
        <v>0</v>
      </c>
      <c r="M81" s="9"/>
    </row>
    <row r="82" spans="1:13" ht="27" customHeight="1">
      <c r="A82" s="146" t="s">
        <v>22</v>
      </c>
      <c r="B82" s="147"/>
      <c r="C82" s="147"/>
      <c r="D82" s="147"/>
      <c r="E82" s="148"/>
      <c r="F82" s="35"/>
      <c r="G82" s="17">
        <f>G15+G19+G43+G47+G50+G52+G57+G61+G70+G74+G81</f>
        <v>3385132</v>
      </c>
      <c r="H82" s="17">
        <f>H15+H19+H43+H47+H50+H52+H57+H61+H70+H74+H81</f>
        <v>3385132</v>
      </c>
      <c r="I82" s="17">
        <f>I15+I19+I43+I47+I50+I52+I57+I61+I70+I74+I81</f>
        <v>3067132</v>
      </c>
      <c r="J82" s="17">
        <v>0</v>
      </c>
      <c r="K82" s="17">
        <f>K43+K61+K81</f>
        <v>318000</v>
      </c>
      <c r="L82" s="17">
        <f>L19+L43+L47+L50+L70+L81</f>
        <v>0</v>
      </c>
      <c r="M82" s="18" t="s">
        <v>23</v>
      </c>
    </row>
    <row r="83" spans="1:13" ht="9.75" customHeight="1">
      <c r="A83" s="4" t="s">
        <v>24</v>
      </c>
      <c r="B83" s="4"/>
      <c r="C83" s="4"/>
      <c r="D83" s="4"/>
      <c r="E83" s="4"/>
      <c r="F83" s="4"/>
      <c r="G83" s="4"/>
      <c r="H83" s="4"/>
      <c r="I83" s="4"/>
      <c r="J83" s="4"/>
      <c r="K83" s="15"/>
      <c r="L83" s="14"/>
      <c r="M83" s="14"/>
    </row>
    <row r="84" spans="1:13" ht="14.25" customHeight="1">
      <c r="A84" s="16" t="s">
        <v>25</v>
      </c>
      <c r="B84" s="16"/>
      <c r="C84" s="16"/>
      <c r="D84" s="16"/>
      <c r="E84" s="16"/>
      <c r="F84" s="16"/>
      <c r="G84" s="16"/>
      <c r="H84" s="16"/>
      <c r="I84" s="16"/>
      <c r="J84" s="4"/>
      <c r="K84" s="15"/>
      <c r="L84" s="14"/>
      <c r="M84" s="14"/>
    </row>
    <row r="85" spans="1:13" ht="15" customHeight="1">
      <c r="A85" s="16" t="s">
        <v>26</v>
      </c>
      <c r="B85" s="16"/>
      <c r="C85" s="16"/>
      <c r="D85" s="16"/>
      <c r="E85" s="16"/>
      <c r="F85" s="16"/>
      <c r="G85" s="16"/>
      <c r="H85" s="16"/>
      <c r="I85" s="16"/>
      <c r="J85" s="4"/>
      <c r="K85" s="15"/>
      <c r="L85" s="14"/>
      <c r="M85" s="14"/>
    </row>
    <row r="86" spans="1:13" ht="12" customHeight="1">
      <c r="A86" s="16" t="s">
        <v>27</v>
      </c>
      <c r="B86" s="16"/>
      <c r="C86" s="16"/>
      <c r="D86" s="16"/>
      <c r="E86" s="15"/>
      <c r="F86" s="15"/>
      <c r="G86" s="15"/>
      <c r="H86" s="15"/>
      <c r="I86" s="15"/>
      <c r="J86" s="15"/>
      <c r="K86" s="15"/>
      <c r="L86" s="14"/>
      <c r="M86" s="14"/>
    </row>
    <row r="87" ht="12.75">
      <c r="A87" s="2" t="s">
        <v>38</v>
      </c>
    </row>
    <row r="88" spans="1:3" ht="12.75">
      <c r="A88" s="71" t="s">
        <v>73</v>
      </c>
      <c r="B88" s="143" t="s">
        <v>74</v>
      </c>
      <c r="C88" s="143"/>
    </row>
    <row r="89" spans="1:3" ht="12.75">
      <c r="A89" s="71" t="s">
        <v>75</v>
      </c>
      <c r="B89" s="143" t="s">
        <v>76</v>
      </c>
      <c r="C89" s="143"/>
    </row>
    <row r="90" spans="1:3" ht="12.75">
      <c r="A90" s="71" t="s">
        <v>77</v>
      </c>
      <c r="B90" s="143" t="s">
        <v>78</v>
      </c>
      <c r="C90" s="143"/>
    </row>
  </sheetData>
  <sheetProtection/>
  <mergeCells count="110">
    <mergeCell ref="K22:K24"/>
    <mergeCell ref="M22:M24"/>
    <mergeCell ref="A22:A24"/>
    <mergeCell ref="B22:B24"/>
    <mergeCell ref="C22:C24"/>
    <mergeCell ref="D22:D24"/>
    <mergeCell ref="E22:E24"/>
    <mergeCell ref="A52:E52"/>
    <mergeCell ref="A43:E43"/>
    <mergeCell ref="A50:E50"/>
    <mergeCell ref="B90:C90"/>
    <mergeCell ref="A70:E70"/>
    <mergeCell ref="A81:E81"/>
    <mergeCell ref="B89:C89"/>
    <mergeCell ref="B88:C88"/>
    <mergeCell ref="A47:E47"/>
    <mergeCell ref="A82:E82"/>
    <mergeCell ref="A74:E74"/>
    <mergeCell ref="A61:E61"/>
    <mergeCell ref="E7:E11"/>
    <mergeCell ref="A57:E57"/>
    <mergeCell ref="A19:E19"/>
    <mergeCell ref="A53:A55"/>
    <mergeCell ref="B53:B55"/>
    <mergeCell ref="C53:C55"/>
    <mergeCell ref="D53:D55"/>
    <mergeCell ref="E53:E55"/>
    <mergeCell ref="A1:N1"/>
    <mergeCell ref="A2:N2"/>
    <mergeCell ref="A3:N3"/>
    <mergeCell ref="A4:N4"/>
    <mergeCell ref="A5:M5"/>
    <mergeCell ref="I9:I11"/>
    <mergeCell ref="L9:L11"/>
    <mergeCell ref="M7:M11"/>
    <mergeCell ref="H8:H11"/>
    <mergeCell ref="D7:D11"/>
    <mergeCell ref="H7:L7"/>
    <mergeCell ref="A15:E15"/>
    <mergeCell ref="C7:C11"/>
    <mergeCell ref="B7:B11"/>
    <mergeCell ref="A7:A11"/>
    <mergeCell ref="K9:K11"/>
    <mergeCell ref="F7:F11"/>
    <mergeCell ref="G7:G11"/>
    <mergeCell ref="I8:L8"/>
    <mergeCell ref="J9:J11"/>
    <mergeCell ref="A40:A42"/>
    <mergeCell ref="B40:B42"/>
    <mergeCell ref="C40:C42"/>
    <mergeCell ref="D40:D42"/>
    <mergeCell ref="E40:E42"/>
    <mergeCell ref="M40:M42"/>
    <mergeCell ref="A16:A18"/>
    <mergeCell ref="E16:E18"/>
    <mergeCell ref="B16:B18"/>
    <mergeCell ref="C16:C18"/>
    <mergeCell ref="D16:D18"/>
    <mergeCell ref="M16:M18"/>
    <mergeCell ref="K16:K18"/>
    <mergeCell ref="M25:M27"/>
    <mergeCell ref="A37:A39"/>
    <mergeCell ref="B37:B39"/>
    <mergeCell ref="C37:C39"/>
    <mergeCell ref="E37:E39"/>
    <mergeCell ref="D37:D39"/>
    <mergeCell ref="M37:M39"/>
    <mergeCell ref="K37:K39"/>
    <mergeCell ref="C28:C30"/>
    <mergeCell ref="D28:D30"/>
    <mergeCell ref="E28:E30"/>
    <mergeCell ref="K28:K30"/>
    <mergeCell ref="A25:A27"/>
    <mergeCell ref="B25:B27"/>
    <mergeCell ref="C25:C27"/>
    <mergeCell ref="D25:D27"/>
    <mergeCell ref="E25:E27"/>
    <mergeCell ref="K25:K27"/>
    <mergeCell ref="M28:M30"/>
    <mergeCell ref="A33:A35"/>
    <mergeCell ref="B33:B35"/>
    <mergeCell ref="C33:C35"/>
    <mergeCell ref="D33:D35"/>
    <mergeCell ref="E33:E35"/>
    <mergeCell ref="M33:M35"/>
    <mergeCell ref="K33:K35"/>
    <mergeCell ref="A28:A30"/>
    <mergeCell ref="B28:B30"/>
    <mergeCell ref="K53:K55"/>
    <mergeCell ref="M53:M55"/>
    <mergeCell ref="A58:A60"/>
    <mergeCell ref="B58:B60"/>
    <mergeCell ref="C58:C60"/>
    <mergeCell ref="D58:D60"/>
    <mergeCell ref="E58:E60"/>
    <mergeCell ref="M58:M60"/>
    <mergeCell ref="A71:A73"/>
    <mergeCell ref="E71:E73"/>
    <mergeCell ref="B71:B73"/>
    <mergeCell ref="C71:C73"/>
    <mergeCell ref="D71:D73"/>
    <mergeCell ref="M71:M73"/>
    <mergeCell ref="K71:K73"/>
    <mergeCell ref="A76:A78"/>
    <mergeCell ref="B76:B78"/>
    <mergeCell ref="C76:C78"/>
    <mergeCell ref="D76:D78"/>
    <mergeCell ref="E76:E78"/>
    <mergeCell ref="M76:M78"/>
    <mergeCell ref="K76:K78"/>
  </mergeCells>
  <printOptions/>
  <pageMargins left="0.984251968503937" right="0.1968503937007874" top="1.3779527559055118" bottom="0.7874015748031497" header="0.5118110236220472" footer="0.5118110236220472"/>
  <pageSetup horizontalDpi="600" verticalDpi="600" orientation="landscape" paperSize="9" scale="90" r:id="rId1"/>
  <headerFooter alignWithMargins="0">
    <oddHeader>&amp;R&amp;"Arial CE,Pogrubiony"&amp;9TABELA NR 3&amp;8
&amp;"Arial CE,Standardowy"&amp;9do Uchwały Budżetowej na 2015 rok  
Rady Miejskiej w Nowym Mieście nad Pilicą 
Nr IV/11/2015 
z dnia 22 stycznia 2015r.&amp;"Arial CE,Pogrubiony"
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EB1</dc:creator>
  <cp:keywords/>
  <dc:description/>
  <cp:lastModifiedBy>EB1</cp:lastModifiedBy>
  <cp:lastPrinted>2015-09-28T11:24:00Z</cp:lastPrinted>
  <dcterms:created xsi:type="dcterms:W3CDTF">2008-01-04T08:43:55Z</dcterms:created>
  <dcterms:modified xsi:type="dcterms:W3CDTF">2015-12-01T10:30:14Z</dcterms:modified>
  <cp:category/>
  <cp:version/>
  <cp:contentType/>
  <cp:contentStatus/>
</cp:coreProperties>
</file>